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007-lg\Desktop\2022.9.27（火）〆【作業依頼：】令和２年度財政状況資料集の作成について（２回目）\【財政状況資料集】_015750_壮瞥町_2020 (1)\"/>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E35" i="10"/>
  <c r="AM35" i="10"/>
  <c r="U35" i="10"/>
  <c r="C35" i="10"/>
  <c r="BW34" i="10"/>
  <c r="BW35"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<sst xmlns="http://schemas.openxmlformats.org/spreadsheetml/2006/main" count="1114" uniqueCount="605">
  <si>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</si>
  <si>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</si>
  <si>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</si>
  <si>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</si>
  <si>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</si>
  <si>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</si>
  <si>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</si>
  <si>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</si>
  <si>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</si>
  <si>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</si>
  <si>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</si>
  <si>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</si>
  <si>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</si>
  <si>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</si>
  <si>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</si>
  <si>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</si>
  <si>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</si>
  <si>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</si>
  <si>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</si>
  <si>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</si>
  <si>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</si>
  <si>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</si>
  <si>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</si>
  <si>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</si>
  <si>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</si>
  <si>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</si>
  <si>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</si>
  <si>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</si>
  <si>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</si>
  <si>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</si>
  <si>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</si>
  <si>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</si>
  <si>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</si>
  <si>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</si>
  <si>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</si>
  <si>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</si>
  <si>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</si>
  <si>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</si>
  <si>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</si>
  <si>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</si>
  <si>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</si>
  <si>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</si>
  <si>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</si>
  <si>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</si>
  <si>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</si>
  <si>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</si>
  <si>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</si>
  <si>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</si>
  <si>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</si>
  <si>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</si>
  <si>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</si>
  <si>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</si>
  <si>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</si>
  <si>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</si>
  <si>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</si>
  <si>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</si>
  <si>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</si>
  <si>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</si>
  <si>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</si>
  <si>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</si>
  <si>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</si>
  <si>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</si>
  <si>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</si>
  <si>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</si>
  <si>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</si>
  <si>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</si>
  <si>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</si>
  <si>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</si>
  <si>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</si>
  <si>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</si>
  <si>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</si>
  <si>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</si>
  <si>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</si>
  <si>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</si>
  <si>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</si>
  <si>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</si>
  <si>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</si>
  <si>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</si>
  <si>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</si>
  <si>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</si>
  <si>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</si>
  <si>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</si>
  <si>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</si>
  <si>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</si>
  <si>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</si>
  <si>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</si>
  <si>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</si>
  <si>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</si>
  <si>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</si>
  <si>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</si>
  <si>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</si>
  <si>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</si>
  <si>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</si>
  <si>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</si>
  <si>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</si>
  <si>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</si>
  <si>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</si>
  <si>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壮瞥町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</si>
  <si>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</si>
  <si>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</si>
  <si>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</si>
  <si>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</si>
  <si>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</si>
  <si>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</si>
  <si>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</si>
  <si>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</si>
  <si>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</si>
  <si>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</si>
  <si>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</si>
  <si>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</si>
  <si>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</si>
  <si>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</si>
  <si>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</si>
  <si>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</si>
  <si>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</si>
  <si>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</si>
  <si>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</si>
  <si>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</si>
  <si>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</si>
  <si>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</si>
  <si>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</si>
  <si>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</si>
  <si>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</si>
  <si>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</si>
  <si>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</si>
  <si>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</si>
  <si>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</si>
  <si>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</si>
  <si>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</si>
  <si>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</si>
  <si>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</si>
  <si>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</si>
  <si>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</si>
  <si>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</si>
  <si>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</si>
  <si>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</si>
  <si>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</si>
  <si>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</si>
  <si>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</si>
  <si>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</si>
  <si>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</si>
  <si>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</si>
  <si>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</si>
  <si>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</si>
  <si>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</si>
  <si>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</si>
  <si>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</si>
  <si>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</si>
  <si>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</si>
  <si>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</si>
  <si>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</si>
  <si>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</si>
  <si>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</si>
  <si>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</si>
  <si>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</si>
  <si>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</si>
  <si>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</si>
  <si>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</si>
  <si>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</si>
  <si>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</si>
  <si>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</si>
  <si>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</si>
  <si>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</si>
  <si>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</si>
  <si>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</si>
  <si>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</si>
  <si>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</si>
  <si>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</si>
  <si>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</si>
  <si>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</si>
  <si>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</si>
  <si>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</si>
  <si>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</si>
  <si>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</si>
  <si>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</si>
  <si>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</si>
  <si>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</si>
  <si>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</si>
  <si>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</si>
  <si>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</si>
  <si>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</si>
  <si>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</si>
  <si>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</si>
  <si>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</si>
  <si>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</si>
  <si>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</si>
  <si>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</si>
  <si>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</si>
  <si>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</si>
  <si>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</si>
  <si>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</si>
  <si>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</si>
  <si>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</si>
  <si>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</si>
  <si>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</si>
  <si>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</si>
  <si>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</si>
  <si>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</si>
  <si>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</si>
  <si>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</si>
  <si>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</si>
  <si>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</si>
  <si>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</si>
  <si>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</si>
  <si>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</si>
  <si>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</si>
  <si>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</si>
  <si>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</si>
  <si>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</si>
  <si>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</si>
  <si>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</si>
  <si>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</si>
  <si>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</si>
  <si>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</si>
  <si>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北海道壮瞥町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</si>
  <si>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</si>
  <si>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</si>
  <si>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</si>
  <si>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</si>
  <si>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</si>
  <si>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</si>
  <si>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</si>
  <si>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</si>
  <si>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</si>
  <si>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</si>
  <si>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</si>
  <si>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</si>
  <si>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</si>
  <si>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</si>
  <si>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</si>
  <si>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</si>
  <si>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</si>
  <si>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</si>
  <si>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</si>
  <si>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</si>
  <si>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</si>
  <si>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</si>
  <si>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</si>
  <si>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</si>
  <si>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</si>
  <si>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</si>
  <si>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</si>
  <si>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</si>
  <si>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</si>
  <si>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</si>
  <si>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</si>
  <si>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</si>
  <si>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</si>
  <si>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</si>
  <si>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</si>
  <si>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</si>
  <si>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</si>
  <si>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</si>
  <si>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</si>
  <si>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</si>
  <si>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</si>
  <si>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</si>
  <si>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</si>
  <si>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</si>
  <si>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</si>
  <si>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</si>
  <si>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</si>
  <si>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</si>
  <si>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</si>
  <si>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</si>
  <si>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</si>
  <si>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</si>
  <si>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</si>
  <si>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</si>
  <si>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</si>
  <si>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</si>
  <si>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</si>
  <si>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</si>
  <si>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</si>
  <si>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</si>
  <si>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</si>
  <si>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</si>
  <si>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</si>
  <si>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</si>
  <si>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</si>
  <si>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</si>
  <si>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</si>
  <si>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</si>
  <si>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</si>
  <si>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</si>
  <si>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</si>
  <si>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</si>
  <si>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</si>
  <si>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</si>
  <si>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</si>
  <si>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</si>
  <si>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</si>
  <si>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</si>
  <si>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</si>
  <si>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</si>
  <si>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</si>
  <si>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</si>
  <si>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</si>
  <si>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</si>
  <si>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</si>
  <si>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</si>
  <si>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</si>
  <si>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</si>
  <si>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</si>
  <si>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</si>
  <si>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</si>
  <si>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</si>
  <si>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</si>
  <si>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</si>
  <si>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</si>
  <si>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</si>
  <si>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</si>
  <si>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</si>
  <si>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</si>
  <si>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</si>
  <si>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</si>
  <si>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</si>
  <si>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</si>
  <si>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</si>
  <si>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</si>
  <si>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</si>
  <si>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</si>
  <si>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</si>
  <si>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</si>
  <si>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</si>
  <si>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</si>
  <si>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</si>
  <si>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</si>
  <si>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</si>
  <si>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</si>
  <si>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</si>
  <si>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</si>
  <si>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</si>
  <si>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</si>
  <si>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</si>
  <si>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</si>
  <si>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</si>
  <si>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</si>
  <si>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</si>
  <si>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</si>
  <si>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</si>
  <si>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</si>
  <si>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</si>
  <si>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</si>
  <si>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</si>
  <si>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</si>
  <si>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</si>
  <si>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</si>
  <si>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</si>
  <si>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</si>
  <si>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</si>
  <si>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</si>
  <si>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</si>
  <si>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</si>
  <si>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</si>
  <si>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</si>
  <si>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</si>
  <si>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</si>
  <si>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</si>
  <si>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</si>
  <si>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</si>
  <si>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</si>
  <si>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</si>
  <si>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</si>
  <si>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</si>
  <si>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</si>
  <si>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</si>
  <si>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</si>
  <si>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北海道壮瞥町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</si>
  <si>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</si>
  <si>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</si>
  <si>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</si>
  <si>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</si>
  <si>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</si>
  <si>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</si>
  <si>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</si>
  <si>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</si>
  <si>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</si>
  <si>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</si>
  <si>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</si>
  <si>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</si>
  <si>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</si>
  <si>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</si>
  <si>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</si>
  <si>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</si>
  <si>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</si>
  <si>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</si>
  <si>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</si>
  <si>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</si>
  <si>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</si>
  <si>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</si>
  <si>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</si>
  <si>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</si>
  <si>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</si>
  <si>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</si>
  <si>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</si>
  <si>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</si>
  <si>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</si>
  <si>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</si>
  <si>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</si>
  <si>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</si>
  <si>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</si>
  <si>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</si>
  <si>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</si>
  <si>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</si>
  <si>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</si>
  <si>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</si>
  <si>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</si>
  <si>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</si>
  <si>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</si>
  <si>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</si>
  <si>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</si>
  <si>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</si>
  <si>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</si>
  <si>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</si>
  <si>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</si>
  <si>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</si>
  <si>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</si>
  <si>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</si>
  <si>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</si>
  <si>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</si>
  <si>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</si>
  <si>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</si>
  <si>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</si>
  <si>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</si>
  <si>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</si>
  <si>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</si>
  <si>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</si>
  <si>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</si>
  <si>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</si>
  <si>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</si>
  <si>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</si>
  <si>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</si>
  <si>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</si>
  <si>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</si>
  <si>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</si>
  <si>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</si>
  <si>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</si>
  <si>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</si>
  <si>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</si>
  <si>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</si>
  <si>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</si>
  <si>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</si>
  <si>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</si>
  <si>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</si>
  <si>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</si>
  <si>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</si>
  <si>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</si>
  <si>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</si>
  <si>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</si>
  <si>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</si>
  <si>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</si>
  <si>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</si>
  <si>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</si>
  <si>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</si>
  <si>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</si>
  <si>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</si>
  <si>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</si>
  <si>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</si>
  <si>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</si>
  <si>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</si>
  <si>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</si>
  <si>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</si>
  <si>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</si>
  <si>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</si>
  <si>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</si>
  <si>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</si>
  <si>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</si>
  <si>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</si>
  <si>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</si>
  <si>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</si>
  <si>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</si>
  <si>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</si>
  <si>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</si>
  <si>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</si>
  <si>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</si>
  <si>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</si>
  <si>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</si>
  <si>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</si>
  <si>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</si>
  <si>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</si>
  <si>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</si>
  <si>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</si>
  <si>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</si>
  <si>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</si>
  <si>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</si>
  <si>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</si>
  <si>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</si>
  <si>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</si>
  <si>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</si>
  <si>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</si>
  <si>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</si>
  <si>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</si>
  <si>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</si>
  <si>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</si>
  <si>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</si>
  <si>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</si>
  <si>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</si>
  <si>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</si>
  <si>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</si>
  <si>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</si>
  <si>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</si>
  <si>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</si>
  <si>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</si>
  <si>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</si>
  <si>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</si>
  <si>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</si>
  <si>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</si>
  <si>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</si>
  <si>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</si>
  <si>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</si>
  <si>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</si>
  <si>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</si>
  <si>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</si>
  <si>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</si>
  <si>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</si>
  <si>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</si>
  <si>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</si>
  <si>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</si>
  <si>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</si>
  <si>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</si>
  <si>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</si>
  <si>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</si>
  <si>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</si>
  <si>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</si>
  <si>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</si>
  <si>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</si>
  <si>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</si>
  <si>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</si>
  <si>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</si>
  <si>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</si>
  <si>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</si>
  <si>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</si>
  <si>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</si>
  <si>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</si>
  <si>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</si>
  <si>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</si>
  <si>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</si>
  <si>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</si>
  <si>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</si>
  <si>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</si>
  <si>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</si>
  <si>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</si>
  <si>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</si>
  <si>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</si>
  <si>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</si>
  <si>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</si>
  <si>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</si>
  <si>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</si>
  <si>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</si>
  <si>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</si>
  <si>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</si>
  <si>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</si>
  <si>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</si>
  <si>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</si>
  <si>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</si>
  <si>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</si>
  <si>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</si>
  <si>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</si>
  <si>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6.92</t>
  </si>
  <si>
    <t>▲ 3.99</t>
  </si>
  <si>
    <t>▲ 3.71</t>
  </si>
  <si>
    <t>▲ 0.33</t>
  </si>
  <si>
    <t>▲ 0.07</t>
  </si>
  <si>
    <t>一般会計</t>
  </si>
  <si>
    <t>介護保険特別会計</t>
  </si>
  <si>
    <t>国民健康保険特別会計</t>
  </si>
  <si>
    <t>後期高齢者医療特別会計</t>
  </si>
  <si>
    <t>集落排水事業特別会計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</si>
  <si>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</si>
  <si>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</si>
  <si>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</si>
  <si>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</si>
  <si>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</si>
  <si>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</si>
  <si>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</si>
  <si>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</si>
  <si>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</si>
  <si>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(有)オロフレリゾート</t>
    <rPh sb="0" eb="3">
      <t>ユウ</t>
    </rPh>
    <phoneticPr fontId="2"/>
  </si>
  <si>
    <t>(有)壮瞥町リサイクルシステム</t>
    <rPh sb="0" eb="3">
      <t>ユウ</t>
    </rPh>
    <rPh sb="3" eb="6">
      <t>ソウベツチョウ</t>
    </rPh>
    <phoneticPr fontId="2"/>
  </si>
  <si>
    <t>西いぶり広域連合</t>
    <rPh sb="0" eb="1">
      <t>ニシ</t>
    </rPh>
    <rPh sb="4" eb="6">
      <t>コウイキ</t>
    </rPh>
    <rPh sb="6" eb="8">
      <t>レンゴウ</t>
    </rPh>
    <phoneticPr fontId="2"/>
  </si>
  <si>
    <t>西胆振行政事務組合</t>
    <rPh sb="0" eb="1">
      <t>ニシ</t>
    </rPh>
    <rPh sb="1" eb="3">
      <t>イブリ</t>
    </rPh>
    <rPh sb="3" eb="5">
      <t>ギョウセイ</t>
    </rPh>
    <rPh sb="5" eb="7">
      <t>ジム</t>
    </rPh>
    <rPh sb="7" eb="9">
      <t>クミアイ</t>
    </rPh>
    <phoneticPr fontId="2"/>
  </si>
  <si>
    <t>国際交流基金</t>
    <rPh sb="0" eb="2">
      <t>コクサイ</t>
    </rPh>
    <rPh sb="2" eb="4">
      <t>コウリュウ</t>
    </rPh>
    <rPh sb="4" eb="6">
      <t>キキン</t>
    </rPh>
    <phoneticPr fontId="5"/>
  </si>
  <si>
    <t>公共施設等整備基金</t>
    <rPh sb="0" eb="2">
      <t>コウキョウ</t>
    </rPh>
    <rPh sb="2" eb="4">
      <t>シセツ</t>
    </rPh>
    <rPh sb="4" eb="5">
      <t>トウ</t>
    </rPh>
    <rPh sb="5" eb="7">
      <t>セイビ</t>
    </rPh>
    <rPh sb="7" eb="9">
      <t>キキン</t>
    </rPh>
    <phoneticPr fontId="5"/>
  </si>
  <si>
    <t>国鉄胆振線代替輸送確保基金</t>
    <rPh sb="0" eb="13">
      <t>コクテツイブリセンダイタイユソウカクホキキン</t>
    </rPh>
    <phoneticPr fontId="5"/>
  </si>
  <si>
    <t>地域振興基金</t>
    <rPh sb="0" eb="2">
      <t>チイキ</t>
    </rPh>
    <rPh sb="2" eb="4">
      <t>シンコウ</t>
    </rPh>
    <rPh sb="4" eb="6">
      <t>キキン</t>
    </rPh>
    <phoneticPr fontId="5"/>
  </si>
  <si>
    <t>ふるさと応援基金</t>
    <rPh sb="4" eb="6">
      <t>オウエン</t>
    </rPh>
    <rPh sb="6" eb="8">
      <t>キキン</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</si>
  <si>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</si>
  <si>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</si>
  <si>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</si>
  <si>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</si>
  <si>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</si>
  <si>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</si>
  <si>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</si>
  <si>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</si>
  <si>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現在高の減少等により算定なしとなり、類似団体の水準と同程度になった。一方で、有形固定資産減価償却率は類似団体より低い水準にある。主な要因としては役場本庁舎や消防庁舎、こどもセンター、保健センターなど比較的新しい施設が多いことが挙げられる。今後は減価償却率の上昇が見込まれるが、公共施設等総合管理計画に基づき、施設の統廃合や複合化、計画的な更新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</si>
  <si>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</si>
  <si>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</si>
  <si>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</si>
  <si>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</si>
  <si>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</si>
  <si>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</si>
  <si>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将来負担比率は、地方債現在高の減少等により、算定なしとなった。
　実質公債費比率は、地方債の元利償還金の減少等により、前年度より微減となったが、依然高い水準で推移している。
　実質公債費比率は類似団体を上回っており、地方債の発行を抑制し、計画的な基金への積み立てや充当可能財源の確保に努め、健全な財政運営を図る。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</si>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</sst>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3599-457B-B71D-53AE572459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366089</c:v>
                </c:pt>
                <c:pt idx="1">
                  <c:v>296376</c:v>
                </c:pt>
                <c:pt idx="2">
                  <c:v>292251</c:v>
                </c:pt>
                <c:pt idx="3">
                  <c:v>414794</c:v>
                </c:pt>
                <c:pt idx="4">
                  <c:v>286430</c:v>
                </c:pt>
              </c:numCache>
            </c:numRef>
          </c:val>
          <c:smooth val="0"/>
          <c:extLst xmlns:c16r2="http://schemas.microsoft.com/office/drawing/2015/06/chart">
            <c:ext xmlns:c16="http://schemas.microsoft.com/office/drawing/2014/chart" uri="{C3380CC4-5D6E-409C-BE32-E72D297353CC}">
              <c16:uniqueId val="{00000001-3599-457B-B71D-53AE57245938}"/>
            </c:ext>
          </c:extLst>
        </c:ser>
        <c:dLbls>
          <c:showLegendKey val="0"/>
          <c:showVal val="0"/>
          <c:showCatName val="0"/>
          <c:showSerName val="0"/>
          <c:showPercent val="0"/>
          <c:showBubbleSize val="0"/>
        </c:dLbls>
        <c:marker val="1"/>
        <c:smooth val="0"/>
        <c:axId val="162325264"/>
        <c:axId val="162326048"/>
      </c:lineChart>
      <c:catAx>
        <c:axId val="162325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26048"/>
        <c:crosses val="autoZero"/>
        <c:auto val="1"/>
        <c:lblAlgn val="ctr"/>
        <c:lblOffset val="100"/>
        <c:tickLblSkip val="1"/>
        <c:tickMarkSkip val="1"/>
        <c:noMultiLvlLbl val="0"/>
      </c:catAx>
      <c:valAx>
        <c:axId val="16232604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25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4.58</c:v>
                </c:pt>
                <c:pt idx="1">
                  <c:v>5.57</c:v>
                </c:pt>
                <c:pt idx="2">
                  <c:v>4.8099999999999996</c:v>
                </c:pt>
                <c:pt idx="3">
                  <c:v>6.47</c:v>
                </c:pt>
                <c:pt idx="4">
                  <c:v>4.18</c:v>
                </c:pt>
              </c:numCache>
            </c:numRef>
          </c:val>
          <c:extLst xmlns:c16r2="http://schemas.microsoft.com/office/drawing/2015/06/chart">
            <c:ext xmlns:c16="http://schemas.microsoft.com/office/drawing/2014/chart" uri="{C3380CC4-5D6E-409C-BE32-E72D297353CC}">
              <c16:uniqueId val="{00000000-998E-43EF-AFF5-CD8FC87692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25.01</c:v>
                </c:pt>
                <c:pt idx="1">
                  <c:v>21.13</c:v>
                </c:pt>
                <c:pt idx="2">
                  <c:v>19.190000000000001</c:v>
                </c:pt>
                <c:pt idx="3">
                  <c:v>17.059999999999999</c:v>
                </c:pt>
                <c:pt idx="4">
                  <c:v>18.68</c:v>
                </c:pt>
              </c:numCache>
            </c:numRef>
          </c:val>
          <c:extLst xmlns:c16r2="http://schemas.microsoft.com/office/drawing/2015/06/chart">
            <c:ext xmlns:c16="http://schemas.microsoft.com/office/drawing/2014/chart" uri="{C3380CC4-5D6E-409C-BE32-E72D297353CC}">
              <c16:uniqueId val="{00000001-998E-43EF-AFF5-CD8FC876923B}"/>
            </c:ext>
          </c:extLst>
        </c:ser>
        <c:dLbls>
          <c:showLegendKey val="0"/>
          <c:showVal val="0"/>
          <c:showCatName val="0"/>
          <c:showSerName val="0"/>
          <c:showPercent val="0"/>
          <c:showBubbleSize val="0"/>
        </c:dLbls>
        <c:gapWidth val="250"/>
        <c:overlap val="100"/>
        <c:axId val="162327224"/>
        <c:axId val="162324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-6.92</c:v>
                </c:pt>
                <c:pt idx="1">
                  <c:v>-3.99</c:v>
                </c:pt>
                <c:pt idx="2">
                  <c:v>-3.71</c:v>
                </c:pt>
                <c:pt idx="3">
                  <c:v>-0.33</c:v>
                </c:pt>
                <c:pt idx="4">
                  <c:v>-7.0000000000000007E-2</c:v>
                </c:pt>
              </c:numCache>
            </c:numRef>
          </c:val>
          <c:smooth val="0"/>
          <c:extLst xmlns:c16r2="http://schemas.microsoft.com/office/drawing/2015/06/chart">
            <c:ext xmlns:c16="http://schemas.microsoft.com/office/drawing/2014/chart" uri="{C3380CC4-5D6E-409C-BE32-E72D297353CC}">
              <c16:uniqueId val="{00000002-998E-43EF-AFF5-CD8FC876923B}"/>
            </c:ext>
          </c:extLst>
        </c:ser>
        <c:dLbls>
          <c:showLegendKey val="0"/>
          <c:showVal val="0"/>
          <c:showCatName val="0"/>
          <c:showSerName val="0"/>
          <c:showPercent val="0"/>
          <c:showBubbleSize val="0"/>
        </c:dLbls>
        <c:marker val="1"/>
        <c:smooth val="0"/>
        <c:axId val="162327224"/>
        <c:axId val="162324088"/>
      </c:lineChart>
      <c:catAx>
        <c:axId val="16232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324088"/>
        <c:crosses val="autoZero"/>
        <c:auto val="1"/>
        <c:lblAlgn val="ctr"/>
        <c:lblOffset val="100"/>
        <c:tickLblSkip val="1"/>
        <c:tickMarkSkip val="1"/>
        <c:noMultiLvlLbl val="0"/>
      </c:catAx>
      <c:valAx>
        <c:axId val="162324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27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D08-44AD-821F-378A3E6E45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D08-44AD-821F-378A3E6E45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D08-44AD-821F-378A3E6E453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D08-44AD-821F-378A3E6E453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7D08-44AD-821F-378A3E6E4533}"/>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7D08-44AD-821F-378A3E6E453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6-7D08-44AD-821F-378A3E6E453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0.46</c:v>
                </c:pt>
                <c:pt idx="2">
                  <c:v>#N/A</c:v>
                </c:pt>
                <c:pt idx="3">
                  <c:v>1.5</c:v>
                </c:pt>
                <c:pt idx="4">
                  <c:v>#N/A</c:v>
                </c:pt>
                <c:pt idx="5">
                  <c:v>0.62</c:v>
                </c:pt>
                <c:pt idx="6">
                  <c:v>#N/A</c:v>
                </c:pt>
                <c:pt idx="7">
                  <c:v>0.5</c:v>
                </c:pt>
                <c:pt idx="8">
                  <c:v>#N/A</c:v>
                </c:pt>
                <c:pt idx="9">
                  <c:v>0.53</c:v>
                </c:pt>
              </c:numCache>
            </c:numRef>
          </c:val>
          <c:extLst xmlns:c16r2="http://schemas.microsoft.com/office/drawing/2015/06/chart">
            <c:ext xmlns:c16="http://schemas.microsoft.com/office/drawing/2014/chart" uri="{C3380CC4-5D6E-409C-BE32-E72D297353CC}">
              <c16:uniqueId val="{00000007-7D08-44AD-821F-378A3E6E453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0.74</c:v>
                </c:pt>
                <c:pt idx="2">
                  <c:v>#N/A</c:v>
                </c:pt>
                <c:pt idx="3">
                  <c:v>0.63</c:v>
                </c:pt>
                <c:pt idx="4">
                  <c:v>#N/A</c:v>
                </c:pt>
                <c:pt idx="5">
                  <c:v>0.8</c:v>
                </c:pt>
                <c:pt idx="6">
                  <c:v>#N/A</c:v>
                </c:pt>
                <c:pt idx="7">
                  <c:v>0.72</c:v>
                </c:pt>
                <c:pt idx="8">
                  <c:v>#N/A</c:v>
                </c:pt>
                <c:pt idx="9">
                  <c:v>1.19</c:v>
                </c:pt>
              </c:numCache>
            </c:numRef>
          </c:val>
          <c:extLst xmlns:c16r2="http://schemas.microsoft.com/office/drawing/2015/06/chart">
            <c:ext xmlns:c16="http://schemas.microsoft.com/office/drawing/2014/chart" uri="{C3380CC4-5D6E-409C-BE32-E72D297353CC}">
              <c16:uniqueId val="{00000008-7D08-44AD-821F-378A3E6E45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4.58</c:v>
                </c:pt>
                <c:pt idx="2">
                  <c:v>#N/A</c:v>
                </c:pt>
                <c:pt idx="3">
                  <c:v>5.57</c:v>
                </c:pt>
                <c:pt idx="4">
                  <c:v>#N/A</c:v>
                </c:pt>
                <c:pt idx="5">
                  <c:v>4.8</c:v>
                </c:pt>
                <c:pt idx="6">
                  <c:v>#N/A</c:v>
                </c:pt>
                <c:pt idx="7">
                  <c:v>6.47</c:v>
                </c:pt>
                <c:pt idx="8">
                  <c:v>#N/A</c:v>
                </c:pt>
                <c:pt idx="9">
                  <c:v>4.17</c:v>
                </c:pt>
              </c:numCache>
            </c:numRef>
          </c:val>
          <c:extLst xmlns:c16r2="http://schemas.microsoft.com/office/drawing/2015/06/chart">
            <c:ext xmlns:c16="http://schemas.microsoft.com/office/drawing/2014/chart" uri="{C3380CC4-5D6E-409C-BE32-E72D297353CC}">
              <c16:uniqueId val="{00000009-7D08-44AD-821F-378A3E6E4533}"/>
            </c:ext>
          </c:extLst>
        </c:ser>
        <c:dLbls>
          <c:showLegendKey val="0"/>
          <c:showVal val="0"/>
          <c:showCatName val="0"/>
          <c:showSerName val="0"/>
          <c:showPercent val="0"/>
          <c:showBubbleSize val="0"/>
        </c:dLbls>
        <c:gapWidth val="150"/>
        <c:overlap val="100"/>
        <c:axId val="162324872"/>
        <c:axId val="162324480"/>
      </c:barChart>
      <c:catAx>
        <c:axId val="16232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24480"/>
        <c:crosses val="autoZero"/>
        <c:auto val="1"/>
        <c:lblAlgn val="ctr"/>
        <c:lblOffset val="100"/>
        <c:tickLblSkip val="1"/>
        <c:tickMarkSkip val="1"/>
        <c:noMultiLvlLbl val="0"/>
      </c:catAx>
      <c:valAx>
        <c:axId val="16232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24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455</c:v>
                </c:pt>
                <c:pt idx="5">
                  <c:v>437</c:v>
                </c:pt>
                <c:pt idx="8">
                  <c:v>425</c:v>
                </c:pt>
                <c:pt idx="11">
                  <c:v>423</c:v>
                </c:pt>
                <c:pt idx="14">
                  <c:v>395</c:v>
                </c:pt>
              </c:numCache>
            </c:numRef>
          </c:val>
          <c:extLst xmlns:c16r2="http://schemas.microsoft.com/office/drawing/2015/06/chart">
            <c:ext xmlns:c16="http://schemas.microsoft.com/office/drawing/2014/chart" uri="{C3380CC4-5D6E-409C-BE32-E72D297353CC}">
              <c16:uniqueId val="{00000000-D3A9-4DD8-8DE8-1AC823BD61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3A9-4DD8-8DE8-1AC823BD61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27</c:v>
                </c:pt>
                <c:pt idx="6">
                  <c:v>26</c:v>
                </c:pt>
                <c:pt idx="9">
                  <c:v>25</c:v>
                </c:pt>
                <c:pt idx="12">
                  <c:v>30</c:v>
                </c:pt>
              </c:numCache>
            </c:numRef>
          </c:val>
          <c:extLst xmlns:c16r2="http://schemas.microsoft.com/office/drawing/2015/06/chart">
            <c:ext xmlns:c16="http://schemas.microsoft.com/office/drawing/2014/chart" uri="{C3380CC4-5D6E-409C-BE32-E72D297353CC}">
              <c16:uniqueId val="{00000002-D3A9-4DD8-8DE8-1AC823BD61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11</c:v>
                </c:pt>
                <c:pt idx="6">
                  <c:v>3</c:v>
                </c:pt>
                <c:pt idx="9">
                  <c:v>1</c:v>
                </c:pt>
                <c:pt idx="12">
                  <c:v>1</c:v>
                </c:pt>
              </c:numCache>
            </c:numRef>
          </c:val>
          <c:extLst xmlns:c16r2="http://schemas.microsoft.com/office/drawing/2015/06/chart">
            <c:ext xmlns:c16="http://schemas.microsoft.com/office/drawing/2014/chart" uri="{C3380CC4-5D6E-409C-BE32-E72D297353CC}">
              <c16:uniqueId val="{00000003-D3A9-4DD8-8DE8-1AC823BD61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97</c:v>
                </c:pt>
                <c:pt idx="3">
                  <c:v>95</c:v>
                </c:pt>
                <c:pt idx="6">
                  <c:v>97</c:v>
                </c:pt>
                <c:pt idx="9">
                  <c:v>91</c:v>
                </c:pt>
                <c:pt idx="12">
                  <c:v>87</c:v>
                </c:pt>
              </c:numCache>
            </c:numRef>
          </c:val>
          <c:extLst xmlns:c16r2="http://schemas.microsoft.com/office/drawing/2015/06/chart">
            <c:ext xmlns:c16="http://schemas.microsoft.com/office/drawing/2014/chart" uri="{C3380CC4-5D6E-409C-BE32-E72D297353CC}">
              <c16:uniqueId val="{00000004-D3A9-4DD8-8DE8-1AC823BD61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3A9-4DD8-8DE8-1AC823BD61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3A9-4DD8-8DE8-1AC823BD61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528</c:v>
                </c:pt>
                <c:pt idx="3">
                  <c:v>523</c:v>
                </c:pt>
                <c:pt idx="6">
                  <c:v>528</c:v>
                </c:pt>
                <c:pt idx="9">
                  <c:v>529</c:v>
                </c:pt>
                <c:pt idx="12">
                  <c:v>483</c:v>
                </c:pt>
              </c:numCache>
            </c:numRef>
          </c:val>
          <c:extLst xmlns:c16r2="http://schemas.microsoft.com/office/drawing/2015/06/chart">
            <c:ext xmlns:c16="http://schemas.microsoft.com/office/drawing/2014/chart" uri="{C3380CC4-5D6E-409C-BE32-E72D297353CC}">
              <c16:uniqueId val="{00000007-D3A9-4DD8-8DE8-1AC823BD61AD}"/>
            </c:ext>
          </c:extLst>
        </c:ser>
        <c:dLbls>
          <c:showLegendKey val="0"/>
          <c:showVal val="0"/>
          <c:showCatName val="0"/>
          <c:showSerName val="0"/>
          <c:showPercent val="0"/>
          <c:showBubbleSize val="0"/>
        </c:dLbls>
        <c:gapWidth val="100"/>
        <c:overlap val="100"/>
        <c:axId val="204049024"/>
        <c:axId val="204049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220</c:v>
                </c:pt>
                <c:pt idx="2">
                  <c:v>#N/A</c:v>
                </c:pt>
                <c:pt idx="3">
                  <c:v>#N/A</c:v>
                </c:pt>
                <c:pt idx="4">
                  <c:v>219</c:v>
                </c:pt>
                <c:pt idx="5">
                  <c:v>#N/A</c:v>
                </c:pt>
                <c:pt idx="6">
                  <c:v>#N/A</c:v>
                </c:pt>
                <c:pt idx="7">
                  <c:v>229</c:v>
                </c:pt>
                <c:pt idx="8">
                  <c:v>#N/A</c:v>
                </c:pt>
                <c:pt idx="9">
                  <c:v>#N/A</c:v>
                </c:pt>
                <c:pt idx="10">
                  <c:v>223</c:v>
                </c:pt>
                <c:pt idx="11">
                  <c:v>#N/A</c:v>
                </c:pt>
                <c:pt idx="12">
                  <c:v>#N/A</c:v>
                </c:pt>
                <c:pt idx="13">
                  <c:v>206</c:v>
                </c:pt>
                <c:pt idx="14">
                  <c:v>#N/A</c:v>
                </c:pt>
              </c:numCache>
            </c:numRef>
          </c:val>
          <c:smooth val="0"/>
          <c:extLst xmlns:c16r2="http://schemas.microsoft.com/office/drawing/2015/06/chart">
            <c:ext xmlns:c16="http://schemas.microsoft.com/office/drawing/2014/chart" uri="{C3380CC4-5D6E-409C-BE32-E72D297353CC}">
              <c16:uniqueId val="{00000008-D3A9-4DD8-8DE8-1AC823BD61AD}"/>
            </c:ext>
          </c:extLst>
        </c:ser>
        <c:dLbls>
          <c:showLegendKey val="0"/>
          <c:showVal val="0"/>
          <c:showCatName val="0"/>
          <c:showSerName val="0"/>
          <c:showPercent val="0"/>
          <c:showBubbleSize val="0"/>
        </c:dLbls>
        <c:marker val="1"/>
        <c:smooth val="0"/>
        <c:axId val="204049024"/>
        <c:axId val="204049808"/>
      </c:lineChart>
      <c:catAx>
        <c:axId val="20404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049808"/>
        <c:crosses val="autoZero"/>
        <c:auto val="1"/>
        <c:lblAlgn val="ctr"/>
        <c:lblOffset val="100"/>
        <c:tickLblSkip val="1"/>
        <c:tickMarkSkip val="1"/>
        <c:noMultiLvlLbl val="0"/>
      </c:catAx>
      <c:valAx>
        <c:axId val="20404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04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3060</c:v>
                </c:pt>
                <c:pt idx="5">
                  <c:v>2916</c:v>
                </c:pt>
                <c:pt idx="8">
                  <c:v>2751</c:v>
                </c:pt>
                <c:pt idx="11">
                  <c:v>2784</c:v>
                </c:pt>
                <c:pt idx="14">
                  <c:v>2685</c:v>
                </c:pt>
              </c:numCache>
            </c:numRef>
          </c:val>
          <c:extLst xmlns:c16r2="http://schemas.microsoft.com/office/drawing/2015/06/chart">
            <c:ext xmlns:c16="http://schemas.microsoft.com/office/drawing/2014/chart" uri="{C3380CC4-5D6E-409C-BE32-E72D297353CC}">
              <c16:uniqueId val="{00000000-205D-4950-AB3A-71F6BB4D46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925</c:v>
                </c:pt>
                <c:pt idx="5">
                  <c:v>888</c:v>
                </c:pt>
                <c:pt idx="8">
                  <c:v>855</c:v>
                </c:pt>
                <c:pt idx="11">
                  <c:v>821</c:v>
                </c:pt>
                <c:pt idx="14">
                  <c:v>762</c:v>
                </c:pt>
              </c:numCache>
            </c:numRef>
          </c:val>
          <c:extLst xmlns:c16r2="http://schemas.microsoft.com/office/drawing/2015/06/chart">
            <c:ext xmlns:c16="http://schemas.microsoft.com/office/drawing/2014/chart" uri="{C3380CC4-5D6E-409C-BE32-E72D297353CC}">
              <c16:uniqueId val="{00000001-205D-4950-AB3A-71F6BB4D46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1528</c:v>
                </c:pt>
                <c:pt idx="5">
                  <c:v>1414</c:v>
                </c:pt>
                <c:pt idx="8">
                  <c:v>1338</c:v>
                </c:pt>
                <c:pt idx="11">
                  <c:v>1266</c:v>
                </c:pt>
                <c:pt idx="14">
                  <c:v>1360</c:v>
                </c:pt>
              </c:numCache>
            </c:numRef>
          </c:val>
          <c:extLst xmlns:c16r2="http://schemas.microsoft.com/office/drawing/2015/06/chart">
            <c:ext xmlns:c16="http://schemas.microsoft.com/office/drawing/2014/chart" uri="{C3380CC4-5D6E-409C-BE32-E72D297353CC}">
              <c16:uniqueId val="{00000002-205D-4950-AB3A-71F6BB4D46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05D-4950-AB3A-71F6BB4D46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5D-4950-AB3A-71F6BB4D46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5D-4950-AB3A-71F6BB4D46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277</c:v>
                </c:pt>
                <c:pt idx="3">
                  <c:v>263</c:v>
                </c:pt>
                <c:pt idx="6">
                  <c:v>206</c:v>
                </c:pt>
                <c:pt idx="9">
                  <c:v>212</c:v>
                </c:pt>
                <c:pt idx="12">
                  <c:v>205</c:v>
                </c:pt>
              </c:numCache>
            </c:numRef>
          </c:val>
          <c:extLst xmlns:c16r2="http://schemas.microsoft.com/office/drawing/2015/06/chart">
            <c:ext xmlns:c16="http://schemas.microsoft.com/office/drawing/2014/chart" uri="{C3380CC4-5D6E-409C-BE32-E72D297353CC}">
              <c16:uniqueId val="{00000006-205D-4950-AB3A-71F6BB4D46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c:v>
                </c:pt>
                <c:pt idx="3">
                  <c:v>18</c:v>
                </c:pt>
                <c:pt idx="6">
                  <c:v>12</c:v>
                </c:pt>
                <c:pt idx="9">
                  <c:v>9</c:v>
                </c:pt>
                <c:pt idx="12">
                  <c:v>5</c:v>
                </c:pt>
              </c:numCache>
            </c:numRef>
          </c:val>
          <c:extLst xmlns:c16r2="http://schemas.microsoft.com/office/drawing/2015/06/chart">
            <c:ext xmlns:c16="http://schemas.microsoft.com/office/drawing/2014/chart" uri="{C3380CC4-5D6E-409C-BE32-E72D297353CC}">
              <c16:uniqueId val="{00000007-205D-4950-AB3A-71F6BB4D46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876</c:v>
                </c:pt>
                <c:pt idx="3">
                  <c:v>867</c:v>
                </c:pt>
                <c:pt idx="6">
                  <c:v>836</c:v>
                </c:pt>
                <c:pt idx="9">
                  <c:v>828</c:v>
                </c:pt>
                <c:pt idx="12">
                  <c:v>837</c:v>
                </c:pt>
              </c:numCache>
            </c:numRef>
          </c:val>
          <c:extLst xmlns:c16r2="http://schemas.microsoft.com/office/drawing/2015/06/chart">
            <c:ext xmlns:c16="http://schemas.microsoft.com/office/drawing/2014/chart" uri="{C3380CC4-5D6E-409C-BE32-E72D297353CC}">
              <c16:uniqueId val="{00000008-205D-4950-AB3A-71F6BB4D46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349</c:v>
                </c:pt>
                <c:pt idx="3">
                  <c:v>328</c:v>
                </c:pt>
                <c:pt idx="6">
                  <c:v>302</c:v>
                </c:pt>
                <c:pt idx="9">
                  <c:v>302</c:v>
                </c:pt>
                <c:pt idx="12">
                  <c:v>276</c:v>
                </c:pt>
              </c:numCache>
            </c:numRef>
          </c:val>
          <c:extLst xmlns:c16r2="http://schemas.microsoft.com/office/drawing/2015/06/chart">
            <c:ext xmlns:c16="http://schemas.microsoft.com/office/drawing/2014/chart" uri="{C3380CC4-5D6E-409C-BE32-E72D297353CC}">
              <c16:uniqueId val="{00000009-205D-4950-AB3A-71F6BB4D46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4066</c:v>
                </c:pt>
                <c:pt idx="3">
                  <c:v>3843</c:v>
                </c:pt>
                <c:pt idx="6">
                  <c:v>3594</c:v>
                </c:pt>
                <c:pt idx="9">
                  <c:v>3610</c:v>
                </c:pt>
                <c:pt idx="12">
                  <c:v>3397</c:v>
                </c:pt>
              </c:numCache>
            </c:numRef>
          </c:val>
          <c:extLst xmlns:c16r2="http://schemas.microsoft.com/office/drawing/2015/06/chart">
            <c:ext xmlns:c16="http://schemas.microsoft.com/office/drawing/2014/chart" uri="{C3380CC4-5D6E-409C-BE32-E72D297353CC}">
              <c16:uniqueId val="{0000000A-205D-4950-AB3A-71F6BB4D4663}"/>
            </c:ext>
          </c:extLst>
        </c:ser>
        <c:dLbls>
          <c:showLegendKey val="0"/>
          <c:showVal val="0"/>
          <c:showCatName val="0"/>
          <c:showSerName val="0"/>
          <c:showPercent val="0"/>
          <c:showBubbleSize val="0"/>
        </c:dLbls>
        <c:gapWidth val="100"/>
        <c:overlap val="100"/>
        <c:axId val="204051768"/>
        <c:axId val="204052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86</c:v>
                </c:pt>
                <c:pt idx="2">
                  <c:v>#N/A</c:v>
                </c:pt>
                <c:pt idx="3">
                  <c:v>#N/A</c:v>
                </c:pt>
                <c:pt idx="4">
                  <c:v>100</c:v>
                </c:pt>
                <c:pt idx="5">
                  <c:v>#N/A</c:v>
                </c:pt>
                <c:pt idx="6">
                  <c:v>#N/A</c:v>
                </c:pt>
                <c:pt idx="7">
                  <c:v>6</c:v>
                </c:pt>
                <c:pt idx="8">
                  <c:v>#N/A</c:v>
                </c:pt>
                <c:pt idx="9">
                  <c:v>#N/A</c:v>
                </c:pt>
                <c:pt idx="10">
                  <c:v>90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05D-4950-AB3A-71F6BB4D4663}"/>
            </c:ext>
          </c:extLst>
        </c:ser>
        <c:dLbls>
          <c:showLegendKey val="0"/>
          <c:showVal val="0"/>
          <c:showCatName val="0"/>
          <c:showSerName val="0"/>
          <c:showPercent val="0"/>
          <c:showBubbleSize val="0"/>
        </c:dLbls>
        <c:marker val="1"/>
        <c:smooth val="0"/>
        <c:axId val="204051768"/>
        <c:axId val="204052944"/>
      </c:lineChart>
      <c:catAx>
        <c:axId val="20405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052944"/>
        <c:crosses val="autoZero"/>
        <c:auto val="1"/>
        <c:lblAlgn val="ctr"/>
        <c:lblOffset val="100"/>
        <c:tickLblSkip val="1"/>
        <c:tickMarkSkip val="1"/>
        <c:noMultiLvlLbl val="0"/>
      </c:catAx>
      <c:valAx>
        <c:axId val="20405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05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391</c:v>
                </c:pt>
                <c:pt idx="1">
                  <c:v>349</c:v>
                </c:pt>
                <c:pt idx="2">
                  <c:v>393</c:v>
                </c:pt>
              </c:numCache>
            </c:numRef>
          </c:val>
          <c:extLst xmlns:c16r2="http://schemas.microsoft.com/office/drawing/2015/06/chart">
            <c:ext xmlns:c16="http://schemas.microsoft.com/office/drawing/2014/chart" uri="{C3380CC4-5D6E-409C-BE32-E72D297353CC}">
              <c16:uniqueId val="{00000000-86DB-4B12-9F64-C99083EF5D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c:v>
                </c:pt>
                <c:pt idx="1">
                  <c:v>32</c:v>
                </c:pt>
                <c:pt idx="2">
                  <c:v>32</c:v>
                </c:pt>
              </c:numCache>
            </c:numRef>
          </c:val>
          <c:extLst xmlns:c16r2="http://schemas.microsoft.com/office/drawing/2015/06/chart">
            <c:ext xmlns:c16="http://schemas.microsoft.com/office/drawing/2014/chart" uri="{C3380CC4-5D6E-409C-BE32-E72D297353CC}">
              <c16:uniqueId val="{00000001-86DB-4B12-9F64-C99083EF5D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888</c:v>
                </c:pt>
                <c:pt idx="1">
                  <c:v>862</c:v>
                </c:pt>
                <c:pt idx="2">
                  <c:v>907</c:v>
                </c:pt>
              </c:numCache>
            </c:numRef>
          </c:val>
          <c:extLst xmlns:c16r2="http://schemas.microsoft.com/office/drawing/2015/06/chart">
            <c:ext xmlns:c16="http://schemas.microsoft.com/office/drawing/2014/chart" uri="{C3380CC4-5D6E-409C-BE32-E72D297353CC}">
              <c16:uniqueId val="{00000002-86DB-4B12-9F64-C99083EF5DFE}"/>
            </c:ext>
          </c:extLst>
        </c:ser>
        <c:dLbls>
          <c:showLegendKey val="0"/>
          <c:showVal val="0"/>
          <c:showCatName val="0"/>
          <c:showSerName val="0"/>
          <c:showPercent val="0"/>
          <c:showBubbleSize val="0"/>
        </c:dLbls>
        <c:gapWidth val="120"/>
        <c:overlap val="100"/>
        <c:axId val="204056472"/>
        <c:axId val="204050592"/>
      </c:barChart>
      <c:catAx>
        <c:axId val="20405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4050592"/>
        <c:crosses val="autoZero"/>
        <c:auto val="1"/>
        <c:lblAlgn val="ctr"/>
        <c:lblOffset val="100"/>
        <c:tickLblSkip val="1"/>
        <c:tickMarkSkip val="1"/>
        <c:noMultiLvlLbl val="0"/>
      </c:catAx>
      <c:valAx>
        <c:axId val="204050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4056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3F7-4021-B6E3-33A336B72E1F}"/>
                </c:ext>
                <c:ext xmlns:c15="http://schemas.microsoft.com/office/drawing/2012/chart" uri="{CE6537A1-D6FC-4f65-9D91-7224C49458BB}">
                  <c15:dlblFieldTable>
                    <c15:dlblFTEntry>
                      <c15:txfldGUID>{805FFEB2-2EC4-4D80-8AB3-EEFAB9495CC1}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3F7-4021-B6E3-33A336B72E1F}"/>
                </c:ext>
                <c:ext xmlns:c15="http://schemas.microsoft.com/office/drawing/2012/chart" uri="{CE6537A1-D6FC-4f65-9D91-7224C49458BB}">
                  <c15:dlblFieldTable>
                    <c15:dlblFTEntry>
                      <c15:txfldGUID>{8F00BE48-2502-4E34-B06D-86F38C0D73F9}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3F7-4021-B6E3-33A336B72E1F}"/>
                </c:ext>
                <c:ext xmlns:c15="http://schemas.microsoft.com/office/drawing/2012/chart" uri="{CE6537A1-D6FC-4f65-9D91-7224C49458BB}">
                  <c15:dlblFieldTable>
                    <c15:dlblFTEntry>
                      <c15:txfldGUID>{EB8FD6D7-B6CE-4B00-8798-BF09E52501B5}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3F7-4021-B6E3-33A336B72E1F}"/>
                </c:ext>
                <c:ext xmlns:c15="http://schemas.microsoft.com/office/drawing/2012/chart" uri="{CE6537A1-D6FC-4f65-9D91-7224C49458BB}">
                  <c15:dlblFieldTable>
                    <c15:dlblFTEntry>
                      <c15:txfldGUID>{8BF27E2B-17DA-46CB-AF62-9CA8CB987D83}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3F7-4021-B6E3-33A336B72E1F}"/>
                </c:ext>
                <c:ext xmlns:c15="http://schemas.microsoft.com/office/drawing/2012/chart" uri="{CE6537A1-D6FC-4f65-9D91-7224C49458BB}">
                  <c15:dlblFieldTable>
                    <c15:dlblFTEntry>
                      <c15:txfldGUID>{FF245229-10B0-4030-844F-F17FC93DB5AC}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3F7-4021-B6E3-33A336B72E1F}"/>
                </c:ext>
                <c:ext xmlns:c15="http://schemas.microsoft.com/office/drawing/2012/chart" uri="{CE6537A1-D6FC-4f65-9D91-7224C49458BB}">
                  <c15:dlblFieldTable>
                    <c15:dlblFTEntry>
                      <c15:txfldGUID>{91C020C6-5E8E-4E26-95E8-FE3408E89660}</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4.103217082833032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3F7-4021-B6E3-33A336B72E1F}"/>
                </c:ext>
                <c:ext xmlns:c15="http://schemas.microsoft.com/office/drawing/2012/chart" uri="{CE6537A1-D6FC-4f65-9D91-7224C49458BB}">
                  <c15:dlblFieldTable>
                    <c15:dlblFTEntry>
                      <c15:txfldGUID>{B120AE39-CEA4-4C44-BDC2-76ED52FD41D7}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3F7-4021-B6E3-33A336B72E1F}"/>
                </c:ext>
                <c:ext xmlns:c15="http://schemas.microsoft.com/office/drawing/2012/chart" uri="{CE6537A1-D6FC-4f65-9D91-7224C49458BB}">
                  <c15:dlblFieldTable>
                    <c15:dlblFTEntry>
                      <c15:txfldGUID>{02033893-26DA-4F3A-AEEA-17A1A58069FB}</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3F7-4021-B6E3-33A336B72E1F}"/>
                </c:ext>
                <c:ext xmlns:c15="http://schemas.microsoft.com/office/drawing/2012/chart" uri="{CE6537A1-D6FC-4f65-9D91-7224C49458BB}">
                  <c15:dlblFieldTable>
                    <c15:dlblFTEntry>
                      <c15:txfldGUID>{B66DF67B-97D0-4511-93C7-A39E479FADD4}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56.1</c:v>
                </c:pt>
                <c:pt idx="16">
                  <c:v>57.8</c:v>
                </c:pt>
                <c:pt idx="24">
                  <c:v>59</c:v>
                </c:pt>
                <c:pt idx="32">
                  <c:v>60.4</c:v>
                </c:pt>
              </c:numCache>
            </c:numRef>
          </c:xVal>
          <c:yVal>
            <c:numRef>
              <c:f>公会計指標分析・財政指標組合せ分析表!$BP$51:$DC$51</c:f>
              <c:numCache>
                <c:formatCode>#,##0.0;"▲ "#,##0.0</c:formatCode>
                <c:ptCount val="40"/>
                <c:pt idx="0">
                  <c:v>4.7</c:v>
                </c:pt>
                <c:pt idx="8">
                  <c:v>5.6</c:v>
                </c:pt>
                <c:pt idx="16">
                  <c:v>0.3</c:v>
                </c:pt>
                <c:pt idx="24">
                  <c:v>5.2</c:v>
                </c:pt>
              </c:numCache>
            </c:numRef>
          </c:yVal>
          <c:smooth val="0"/>
          <c:extLst xmlns:c16r2="http://schemas.microsoft.com/office/drawing/2015/06/chart">
            <c:ext xmlns:c16="http://schemas.microsoft.com/office/drawing/2014/chart" uri="{C3380CC4-5D6E-409C-BE32-E72D297353CC}">
              <c16:uniqueId val="{00000009-F3F7-4021-B6E3-33A336B72E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3F7-4021-B6E3-33A336B72E1F}"/>
                </c:ext>
                <c:ext xmlns:c15="http://schemas.microsoft.com/office/drawing/2012/chart" uri="{CE6537A1-D6FC-4f65-9D91-7224C49458BB}">
                  <c15:dlblFieldTable>
                    <c15:dlblFTEntry>
                      <c15:txfldGUID>{62358077-A203-4EA7-92F0-A27373E6E23A}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3F7-4021-B6E3-33A336B72E1F}"/>
                </c:ext>
                <c:ext xmlns:c15="http://schemas.microsoft.com/office/drawing/2012/chart" uri="{CE6537A1-D6FC-4f65-9D91-7224C49458BB}">
                  <c15:dlblFieldTable>
                    <c15:dlblFTEntry>
                      <c15:txfldGUID>{A881D6C4-839D-40CD-AA8C-CFD2FC60D793}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3F7-4021-B6E3-33A336B72E1F}"/>
                </c:ext>
                <c:ext xmlns:c15="http://schemas.microsoft.com/office/drawing/2012/chart" uri="{CE6537A1-D6FC-4f65-9D91-7224C49458BB}">
                  <c15:dlblFieldTable>
                    <c15:dlblFTEntry>
                      <c15:txfldGUID>{F4477B10-BFCD-4426-8A5C-6B03144178A3}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3F7-4021-B6E3-33A336B72E1F}"/>
                </c:ext>
                <c:ext xmlns:c15="http://schemas.microsoft.com/office/drawing/2012/chart" uri="{CE6537A1-D6FC-4f65-9D91-7224C49458BB}">
                  <c15:dlblFieldTable>
                    <c15:dlblFTEntry>
                      <c15:txfldGUID>{65411A18-C0E1-4C35-8B4A-45127F3378E5}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3F7-4021-B6E3-33A336B72E1F}"/>
                </c:ext>
                <c:ext xmlns:c15="http://schemas.microsoft.com/office/drawing/2012/chart" uri="{CE6537A1-D6FC-4f65-9D91-7224C49458BB}">
                  <c15:dlblFieldTable>
                    <c15:dlblFTEntry>
                      <c15:txfldGUID>{5500CFFA-8204-4495-A0E0-6E1B3D261013}</c15:txfldGUID>
                      <c15:f>#REF!</c15:f>
                      <c15:dlblFieldTableCache>
                        <c:ptCount val="1"/>
                        <c:pt idx="0">
                          <c:v>#REF!</c:v>
                        </c:pt>
                      </c15:dlblFieldTableCache>
                    </c15:dlblFTEntry>
                  </c15:dlblFieldTable>
                  <c15:showDataLabelsRange val="0"/>
                </c:ext>
              </c:extLst>
            </c:dLbl>
            <c:dLbl>
              <c:idx val="8"/>
              <c:layout>
                <c:manualLayout>
                  <c:x val="-2.325823011081428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3F7-4021-B6E3-33A336B72E1F}"/>
                </c:ext>
                <c:ext xmlns:c15="http://schemas.microsoft.com/office/drawing/2012/chart" uri="{CE6537A1-D6FC-4f65-9D91-7224C49458BB}">
                  <c15:dlblFieldTable>
                    <c15:dlblFTEntry>
                      <c15:txfldGUID>{66964775-718C-4158-91B7-FF5520D6836B}</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3F7-4021-B6E3-33A336B72E1F}"/>
                </c:ext>
                <c:ext xmlns:c15="http://schemas.microsoft.com/office/drawing/2012/chart" uri="{CE6537A1-D6FC-4f65-9D91-7224C49458BB}">
                  <c15:dlblFieldTable>
                    <c15:dlblFTEntry>
                      <c15:txfldGUID>{11C725FE-176F-4E12-A95F-B12F04CC338F}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3F7-4021-B6E3-33A336B72E1F}"/>
                </c:ext>
                <c:ext xmlns:c15="http://schemas.microsoft.com/office/drawing/2012/chart" uri="{CE6537A1-D6FC-4f65-9D91-7224C49458BB}">
                  <c15:dlblFieldTable>
                    <c15:dlblFTEntry>
                      <c15:txfldGUID>{4AF19884-C8B1-4D5F-A483-2F045C92CED0}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3F7-4021-B6E3-33A336B72E1F}"/>
                </c:ext>
                <c:ext xmlns:c15="http://schemas.microsoft.com/office/drawing/2012/chart" uri="{CE6537A1-D6FC-4f65-9D91-7224C49458BB}">
                  <c15:dlblFieldTable>
                    <c15:dlblFTEntry>
                      <c15:txfldGUID>{5B012C6A-E6A6-4B36-B6D1-FEF6080BEE3A}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3F7-4021-B6E3-33A336B72E1F}"/>
            </c:ext>
          </c:extLst>
        </c:ser>
        <c:dLbls>
          <c:showLegendKey val="0"/>
          <c:showVal val="1"/>
          <c:showCatName val="0"/>
          <c:showSerName val="0"/>
          <c:showPercent val="0"/>
          <c:showBubbleSize val="0"/>
        </c:dLbls>
        <c:axId val="515877048"/>
        <c:axId val="515879008"/>
      </c:scatterChart>
      <c:valAx>
        <c:axId val="515877048"/>
        <c:scaling>
          <c:orientation val="maxMin"/>
          <c:max val="62"/>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5879008"/>
        <c:crosses val="autoZero"/>
        <c:crossBetween val="midCat"/>
      </c:valAx>
      <c:valAx>
        <c:axId val="515879008"/>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5877048"/>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46A-46A0-BA2E-8898C36335E7}"/>
                </c:ext>
                <c:ext xmlns:c15="http://schemas.microsoft.com/office/drawing/2012/chart" uri="{CE6537A1-D6FC-4f65-9D91-7224C49458BB}">
                  <c15:dlblFieldTable>
                    <c15:dlblFTEntry>
                      <c15:txfldGUID>{33748D89-ABE6-423B-8F56-AAA2597F3AC7}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46A-46A0-BA2E-8898C36335E7}"/>
                </c:ext>
                <c:ext xmlns:c15="http://schemas.microsoft.com/office/drawing/2012/chart" uri="{CE6537A1-D6FC-4f65-9D91-7224C49458BB}">
                  <c15:dlblFieldTable>
                    <c15:dlblFTEntry>
                      <c15:txfldGUID>{D3920C82-A98C-4E23-8D58-2B189057070B}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46A-46A0-BA2E-8898C36335E7}"/>
                </c:ext>
                <c:ext xmlns:c15="http://schemas.microsoft.com/office/drawing/2012/chart" uri="{CE6537A1-D6FC-4f65-9D91-7224C49458BB}">
                  <c15:dlblFieldTable>
                    <c15:dlblFTEntry>
                      <c15:txfldGUID>{B7EBDF15-465C-48A5-849F-6CBF40C50247}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46A-46A0-BA2E-8898C36335E7}"/>
                </c:ext>
                <c:ext xmlns:c15="http://schemas.microsoft.com/office/drawing/2012/chart" uri="{CE6537A1-D6FC-4f65-9D91-7224C49458BB}">
                  <c15:dlblFieldTable>
                    <c15:dlblFTEntry>
                      <c15:txfldGUID>{6ED1C0EC-6DCA-459E-98BC-1014C78B1C16}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46A-46A0-BA2E-8898C36335E7}"/>
                </c:ext>
                <c:ext xmlns:c15="http://schemas.microsoft.com/office/drawing/2012/chart" uri="{CE6537A1-D6FC-4f65-9D91-7224C49458BB}">
                  <c15:dlblFieldTable>
                    <c15:dlblFTEntry>
                      <c15:txfldGUID>{A328AB69-6F12-4F39-BE91-A5E05B6341B1}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46A-46A0-BA2E-8898C36335E7}"/>
                </c:ext>
                <c:ext xmlns:c15="http://schemas.microsoft.com/office/drawing/2012/chart" uri="{CE6537A1-D6FC-4f65-9D91-7224C49458BB}">
                  <c15:dlblFieldTable>
                    <c15:dlblFTEntry>
                      <c15:txfldGUID>{1E365B8C-C893-4B3F-B692-34F148303C49}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46A-46A0-BA2E-8898C36335E7}"/>
                </c:ext>
                <c:ext xmlns:c15="http://schemas.microsoft.com/office/drawing/2012/chart" uri="{CE6537A1-D6FC-4f65-9D91-7224C49458BB}">
                  <c15:dlblFieldTable>
                    <c15:dlblFTEntry>
                      <c15:txfldGUID>{E80D65E6-EFE6-44BD-A517-7B1CF0E4A02A}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46A-46A0-BA2E-8898C36335E7}"/>
                </c:ext>
                <c:ext xmlns:c15="http://schemas.microsoft.com/office/drawing/2012/chart" uri="{CE6537A1-D6FC-4f65-9D91-7224C49458BB}">
                  <c15:dlblFieldTable>
                    <c15:dlblFTEntry>
                      <c15:txfldGUID>{CE114CE3-02B0-42E6-9B7D-068210DD87A8}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46A-46A0-BA2E-8898C36335E7}"/>
                </c:ext>
                <c:ext xmlns:c15="http://schemas.microsoft.com/office/drawing/2012/chart" uri="{CE6537A1-D6FC-4f65-9D91-7224C49458BB}">
                  <c15:dlblFieldTable>
                    <c15:dlblFTEntry>
                      <c15:txfldGUID>{6008859E-1601-4CBD-99C7-5D4A244B1DD4}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c:v>
                </c:pt>
                <c:pt idx="16">
                  <c:v>12.6</c:v>
                </c:pt>
                <c:pt idx="24">
                  <c:v>12.9</c:v>
                </c:pt>
                <c:pt idx="32">
                  <c:v>12.6</c:v>
                </c:pt>
              </c:numCache>
            </c:numRef>
          </c:xVal>
          <c:yVal>
            <c:numRef>
              <c:f>公会計指標分析・財政指標組合せ分析表!$BP$73:$DC$73</c:f>
              <c:numCache>
                <c:formatCode>#,##0.0;"▲ "#,##0.0</c:formatCode>
                <c:ptCount val="40"/>
                <c:pt idx="0">
                  <c:v>4.7</c:v>
                </c:pt>
                <c:pt idx="8">
                  <c:v>5.6</c:v>
                </c:pt>
                <c:pt idx="16">
                  <c:v>0.3</c:v>
                </c:pt>
                <c:pt idx="24">
                  <c:v>5.2</c:v>
                </c:pt>
              </c:numCache>
            </c:numRef>
          </c:yVal>
          <c:smooth val="0"/>
          <c:extLst xmlns:c16r2="http://schemas.microsoft.com/office/drawing/2015/06/chart">
            <c:ext xmlns:c16="http://schemas.microsoft.com/office/drawing/2014/chart" uri="{C3380CC4-5D6E-409C-BE32-E72D297353CC}">
              <c16:uniqueId val="{00000009-446A-46A0-BA2E-8898C36335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388778614025E-2"/>
                  <c:y val="-8.015459203908195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46A-46A0-BA2E-8898C36335E7}"/>
                </c:ext>
                <c:ext xmlns:c15="http://schemas.microsoft.com/office/drawing/2012/chart" uri="{CE6537A1-D6FC-4f65-9D91-7224C49458BB}">
                  <c15:dlblFieldTable>
                    <c15:dlblFTEntry>
                      <c15:txfldGUID>{A2E2355C-D0C6-4680-866A-A88EF976B92E}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46A-46A0-BA2E-8898C36335E7}"/>
                </c:ext>
                <c:ext xmlns:c15="http://schemas.microsoft.com/office/drawing/2012/chart" uri="{CE6537A1-D6FC-4f65-9D91-7224C49458BB}">
                  <c15:dlblFieldTable>
                    <c15:dlblFTEntry>
                      <c15:txfldGUID>{056135AB-6577-4845-9238-C19B885EF2AA}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46A-46A0-BA2E-8898C36335E7}"/>
                </c:ext>
                <c:ext xmlns:c15="http://schemas.microsoft.com/office/drawing/2012/chart" uri="{CE6537A1-D6FC-4f65-9D91-7224C49458BB}">
                  <c15:dlblFieldTable>
                    <c15:dlblFTEntry>
                      <c15:txfldGUID>{99ECFAAC-305A-4779-AFD6-7CF61E2FFD41}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46A-46A0-BA2E-8898C36335E7}"/>
                </c:ext>
                <c:ext xmlns:c15="http://schemas.microsoft.com/office/drawing/2012/chart" uri="{CE6537A1-D6FC-4f65-9D91-7224C49458BB}">
                  <c15:dlblFieldTable>
                    <c15:dlblFTEntry>
                      <c15:txfldGUID>{8E9019C2-B2A7-4241-91EB-B9FAB79D76FE}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46A-46A0-BA2E-8898C36335E7}"/>
                </c:ext>
                <c:ext xmlns:c15="http://schemas.microsoft.com/office/drawing/2012/chart" uri="{CE6537A1-D6FC-4f65-9D91-7224C49458BB}">
                  <c15:dlblFieldTable>
                    <c15:dlblFTEntry>
                      <c15:txfldGUID>{0BEE6D6B-EEF1-47BC-AEB5-6F29AF2937A7}</c15:txfldGUID>
                      <c15:f>#REF!</c15:f>
                      <c15:dlblFieldTableCache>
                        <c:ptCount val="1"/>
                        <c:pt idx="0">
                          <c:v>#REF!</c:v>
                        </c:pt>
                      </c15:dlblFieldTableCache>
                    </c15:dlblFTEntry>
                  </c15:dlblFieldTable>
                  <c15:showDataLabelsRange val="0"/>
                </c:ext>
              </c:extLst>
            </c:dLbl>
            <c:dLbl>
              <c:idx val="8"/>
              <c:layout>
                <c:manualLayout>
                  <c:x val="-4.5160355153971272E-2"/>
                  <c:y val="-0.11297038099002196"/>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46A-46A0-BA2E-8898C36335E7}"/>
                </c:ext>
                <c:ext xmlns:c15="http://schemas.microsoft.com/office/drawing/2012/chart" uri="{CE6537A1-D6FC-4f65-9D91-7224C49458BB}">
                  <c15:dlblFieldTable>
                    <c15:dlblFTEntry>
                      <c15:txfldGUID>{D6710F58-0150-4143-BD13-FB92398868B4}</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49993E-2"/>
                  <c:y val="-6.714674290896613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46A-46A0-BA2E-8898C36335E7}"/>
                </c:ext>
                <c:ext xmlns:c15="http://schemas.microsoft.com/office/drawing/2012/chart" uri="{CE6537A1-D6FC-4f65-9D91-7224C49458BB}">
                  <c15:dlblFieldTable>
                    <c15:dlblFTEntry>
                      <c15:txfldGUID>{2E2B295D-BDD9-4523-8EB3-0A86CBA7D80F}</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3468945565572323E-2"/>
                  <c:y val="-6.9845202468376806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46A-46A0-BA2E-8898C36335E7}"/>
                </c:ext>
                <c:ext xmlns:c15="http://schemas.microsoft.com/office/drawing/2012/chart" uri="{CE6537A1-D6FC-4f65-9D91-7224C49458BB}">
                  <c15:dlblFieldTable>
                    <c15:dlblFTEntry>
                      <c15:txfldGUID>{B488AA69-BC0A-4BCF-98AA-DCA7FE3B4858}</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4.482597179135383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46A-46A0-BA2E-8898C36335E7}"/>
                </c:ext>
                <c:ext xmlns:c15="http://schemas.microsoft.com/office/drawing/2012/chart" uri="{CE6537A1-D6FC-4f65-9D91-7224C49458BB}">
                  <c15:dlblFieldTable>
                    <c15:dlblFTEntry>
                      <c15:txfldGUID>{5DACEF07-FF5F-4414-9316-A2752595C69C}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46A-46A0-BA2E-8898C36335E7}"/>
            </c:ext>
          </c:extLst>
        </c:ser>
        <c:dLbls>
          <c:showLegendKey val="0"/>
          <c:showVal val="1"/>
          <c:showCatName val="0"/>
          <c:showSerName val="0"/>
          <c:showPercent val="0"/>
          <c:showBubbleSize val="0"/>
        </c:dLbls>
        <c:axId val="515881752"/>
        <c:axId val="515879792"/>
      </c:scatterChart>
      <c:valAx>
        <c:axId val="515881752"/>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5879792"/>
        <c:crosses val="autoZero"/>
        <c:crossBetween val="midCat"/>
      </c:valAx>
      <c:valAx>
        <c:axId val="515879792"/>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5881752"/>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
2,402
205.01
4,290,582
4,200,458
87,800
2,101,583
3,396,853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前年度とほぼ同じとなっている。類似団体内平均と同程度だが、北海道平均は下回っている。</a:t>
          </a:r>
        </a:p>
        <a:p>
          <a:r>
            <a:rPr kumimoji="1" lang="ja-JP" altLang="en-US" sz="1300">
              <a:latin typeface="ＭＳ Ｐゴシック" panose="020B0600070205080204" pitchFamily="50" charset="-128"/>
              <a:ea typeface="ＭＳ Ｐゴシック" panose="020B0600070205080204" pitchFamily="50" charset="-128"/>
            </a:rPr>
            <a:t>　人口減少に歯止めがかからない状況や大型事業所が少ないことなどから、財政基盤が恒常的に脆弱である。</a:t>
          </a:r>
        </a:p>
        <a:p>
          <a:r>
            <a:rPr kumimoji="1" lang="ja-JP" altLang="en-US" sz="1300">
              <a:latin typeface="ＭＳ Ｐゴシック" panose="020B0600070205080204" pitchFamily="50" charset="-128"/>
              <a:ea typeface="ＭＳ Ｐゴシック" panose="020B0600070205080204" pitchFamily="50" charset="-128"/>
            </a:rPr>
            <a:t>　徴収率の向上を目指し、北海道職員の短期併任制度を活用するなど歳入の確保に努めている。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xdr:cNvCxnSpPr/>
      </xdr:nvCxnSpPr>
      <xdr:spPr>
        <a:xfrm flipV="1">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96157</xdr:rowOff>
    </xdr:to>
    <xdr:cxnSp macro="">
      <xdr:nvCxnSpPr>
        <xdr:cNvPr id="76" name="直線コネクタ 75"/>
        <xdr:cNvCxnSpPr/>
      </xdr:nvCxnSpPr>
      <xdr:spPr>
        <a:xfrm flipV="1">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107648</xdr:rowOff>
    </xdr:to>
    <xdr:cxnSp macro="">
      <xdr:nvCxnSpPr>
        <xdr:cNvPr id="79" name="直線コネクタ 78"/>
        <xdr:cNvCxnSpPr/>
      </xdr:nvCxnSpPr>
      <xdr:spPr>
        <a:xfrm flipV="1">
          <a:off x="1447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38903</xdr:rowOff>
    </xdr:from>
    <xdr:ext cx="762000" cy="259045"/>
    <xdr:sp macro="" textlink="">
      <xdr:nvSpPr>
        <xdr:cNvPr id="90" name="財政力該当値テキスト"/>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2" name="テキスト ボックス 91"/>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94" name="テキスト ボックス 93"/>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96" name="テキスト ボックス 95"/>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下降している。主な要因としては、普通交付税の増加があげられる。</a:t>
          </a:r>
        </a:p>
        <a:p>
          <a:r>
            <a:rPr kumimoji="1" lang="ja-JP" altLang="en-US" sz="1300">
              <a:latin typeface="ＭＳ Ｐゴシック" panose="020B0600070205080204" pitchFamily="50" charset="-128"/>
              <a:ea typeface="ＭＳ Ｐゴシック" panose="020B0600070205080204" pitchFamily="50" charset="-128"/>
            </a:rPr>
            <a:t>　歳入確保については厳しい状況が続くと予想されるため、行財政改革の取り組みをさらに加速させ、事業実施の適正化を図り、経常経費の削減に努める。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35923</xdr:rowOff>
    </xdr:from>
    <xdr:to>
      <xdr:col>23</xdr:col>
      <xdr:colOff>133350</xdr:colOff>
      <xdr:row>64</xdr:row>
      <xdr:rowOff>70394</xdr:rowOff>
    </xdr:to>
    <xdr:cxnSp macro="">
      <xdr:nvCxnSpPr>
        <xdr:cNvPr id="135" name="直線コネクタ 134"/>
        <xdr:cNvCxnSpPr/>
      </xdr:nvCxnSpPr>
      <xdr:spPr>
        <a:xfrm flipV="1">
          <a:off x="4114800" y="1100872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70394</xdr:rowOff>
    </xdr:from>
    <xdr:to>
      <xdr:col>19</xdr:col>
      <xdr:colOff>133350</xdr:colOff>
      <xdr:row>64</xdr:row>
      <xdr:rowOff>111760</xdr:rowOff>
    </xdr:to>
    <xdr:cxnSp macro="">
      <xdr:nvCxnSpPr>
        <xdr:cNvPr id="138" name="直線コネクタ 137"/>
        <xdr:cNvCxnSpPr/>
      </xdr:nvCxnSpPr>
      <xdr:spPr>
        <a:xfrm flipV="1">
          <a:off x="3225800" y="1104319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111760</xdr:rowOff>
    </xdr:to>
    <xdr:cxnSp macro="">
      <xdr:nvCxnSpPr>
        <xdr:cNvPr id="141" name="直線コネクタ 140"/>
        <xdr:cNvCxnSpPr/>
      </xdr:nvCxnSpPr>
      <xdr:spPr>
        <a:xfrm>
          <a:off x="2336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11793</xdr:rowOff>
    </xdr:from>
    <xdr:to>
      <xdr:col>11</xdr:col>
      <xdr:colOff>31750</xdr:colOff>
      <xdr:row>64</xdr:row>
      <xdr:rowOff>39370</xdr:rowOff>
    </xdr:to>
    <xdr:cxnSp macro="">
      <xdr:nvCxnSpPr>
        <xdr:cNvPr id="144" name="直線コネクタ 143"/>
        <xdr:cNvCxnSpPr/>
      </xdr:nvCxnSpPr>
      <xdr:spPr>
        <a:xfrm>
          <a:off x="1447800" y="1098459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156573</xdr:rowOff>
    </xdr:from>
    <xdr:to>
      <xdr:col>23</xdr:col>
      <xdr:colOff>184150</xdr:colOff>
      <xdr:row>64</xdr:row>
      <xdr:rowOff>86723</xdr:rowOff>
    </xdr:to>
    <xdr:sp macro="" textlink="">
      <xdr:nvSpPr>
        <xdr:cNvPr id="154" name="楕円 153"/>
        <xdr:cNvSpPr/>
      </xdr:nvSpPr>
      <xdr:spPr>
        <a:xfrm>
          <a:off x="49022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128650</xdr:rowOff>
    </xdr:from>
    <xdr:ext cx="762000" cy="259045"/>
    <xdr:sp macro="" textlink="">
      <xdr:nvSpPr>
        <xdr:cNvPr id="155" name="財政構造の弾力性該当値テキスト"/>
        <xdr:cNvSpPr txBox="1"/>
      </xdr:nvSpPr>
      <xdr:spPr>
        <a:xfrm>
          <a:off x="5041900" y="109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19594</xdr:rowOff>
    </xdr:from>
    <xdr:to>
      <xdr:col>19</xdr:col>
      <xdr:colOff>184150</xdr:colOff>
      <xdr:row>64</xdr:row>
      <xdr:rowOff>121194</xdr:rowOff>
    </xdr:to>
    <xdr:sp macro="" textlink="">
      <xdr:nvSpPr>
        <xdr:cNvPr id="156" name="楕円 155"/>
        <xdr:cNvSpPr/>
      </xdr:nvSpPr>
      <xdr:spPr>
        <a:xfrm>
          <a:off x="4064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105971</xdr:rowOff>
    </xdr:from>
    <xdr:ext cx="736600" cy="259045"/>
    <xdr:sp macro="" textlink="">
      <xdr:nvSpPr>
        <xdr:cNvPr id="157" name="テキスト ボックス 156"/>
        <xdr:cNvSpPr txBox="1"/>
      </xdr:nvSpPr>
      <xdr:spPr>
        <a:xfrm>
          <a:off x="3733800" y="1107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8" name="楕円 157"/>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9" name="テキスト ボックス 158"/>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60" name="楕円 159"/>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61" name="テキスト ボックス 16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132443</xdr:rowOff>
    </xdr:from>
    <xdr:to>
      <xdr:col>7</xdr:col>
      <xdr:colOff>31750</xdr:colOff>
      <xdr:row>64</xdr:row>
      <xdr:rowOff>62593</xdr:rowOff>
    </xdr:to>
    <xdr:sp macro="" textlink="">
      <xdr:nvSpPr>
        <xdr:cNvPr id="162" name="楕円 161"/>
        <xdr:cNvSpPr/>
      </xdr:nvSpPr>
      <xdr:spPr>
        <a:xfrm>
          <a:off x="1397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47370</xdr:rowOff>
    </xdr:from>
    <xdr:ext cx="762000" cy="259045"/>
    <xdr:sp macro="" textlink="">
      <xdr:nvSpPr>
        <xdr:cNvPr id="163" name="テキスト ボックス 162"/>
        <xdr:cNvSpPr txBox="1"/>
      </xdr:nvSpPr>
      <xdr:spPr>
        <a:xfrm>
          <a:off x="1066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小規模団体であるが、町立高等学校を有していることや直営で保育所を運営していることから、教職員人件費や臨時保育士人件費などが含まれているため、類似団体平均を上回っている。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人件費及び物件費などの削減を図るため、引き続き行財政改革を推進し、事業の適正化や事務の効率化に努める。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91331</xdr:rowOff>
    </xdr:from>
    <xdr:to>
      <xdr:col>23</xdr:col>
      <xdr:colOff>133350</xdr:colOff>
      <xdr:row>81</xdr:row>
      <xdr:rowOff>170945</xdr:rowOff>
    </xdr:to>
    <xdr:cxnSp macro="">
      <xdr:nvCxnSpPr>
        <xdr:cNvPr id="200" name="直線コネクタ 199"/>
        <xdr:cNvCxnSpPr/>
      </xdr:nvCxnSpPr>
      <xdr:spPr>
        <a:xfrm>
          <a:off x="4114800" y="13978781"/>
          <a:ext cx="838200" cy="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89252</xdr:rowOff>
    </xdr:from>
    <xdr:to>
      <xdr:col>19</xdr:col>
      <xdr:colOff>133350</xdr:colOff>
      <xdr:row>81</xdr:row>
      <xdr:rowOff>91331</xdr:rowOff>
    </xdr:to>
    <xdr:cxnSp macro="">
      <xdr:nvCxnSpPr>
        <xdr:cNvPr id="203" name="直線コネクタ 202"/>
        <xdr:cNvCxnSpPr/>
      </xdr:nvCxnSpPr>
      <xdr:spPr>
        <a:xfrm>
          <a:off x="3225800" y="13976702"/>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69481</xdr:rowOff>
    </xdr:from>
    <xdr:to>
      <xdr:col>15</xdr:col>
      <xdr:colOff>82550</xdr:colOff>
      <xdr:row>81</xdr:row>
      <xdr:rowOff>89252</xdr:rowOff>
    </xdr:to>
    <xdr:cxnSp macro="">
      <xdr:nvCxnSpPr>
        <xdr:cNvPr id="206" name="直線コネクタ 205"/>
        <xdr:cNvCxnSpPr/>
      </xdr:nvCxnSpPr>
      <xdr:spPr>
        <a:xfrm>
          <a:off x="2336800" y="13956931"/>
          <a:ext cx="889000" cy="1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62046</xdr:rowOff>
    </xdr:from>
    <xdr:to>
      <xdr:col>11</xdr:col>
      <xdr:colOff>31750</xdr:colOff>
      <xdr:row>81</xdr:row>
      <xdr:rowOff>69481</xdr:rowOff>
    </xdr:to>
    <xdr:cxnSp macro="">
      <xdr:nvCxnSpPr>
        <xdr:cNvPr id="209" name="直線コネクタ 208"/>
        <xdr:cNvCxnSpPr/>
      </xdr:nvCxnSpPr>
      <xdr:spPr>
        <a:xfrm>
          <a:off x="1447800" y="13949496"/>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120145</xdr:rowOff>
    </xdr:from>
    <xdr:to>
      <xdr:col>23</xdr:col>
      <xdr:colOff>184150</xdr:colOff>
      <xdr:row>82</xdr:row>
      <xdr:rowOff>50295</xdr:rowOff>
    </xdr:to>
    <xdr:sp macro="" textlink="">
      <xdr:nvSpPr>
        <xdr:cNvPr id="219" name="楕円 218"/>
        <xdr:cNvSpPr/>
      </xdr:nvSpPr>
      <xdr:spPr>
        <a:xfrm>
          <a:off x="4902200" y="140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92222</xdr:rowOff>
    </xdr:from>
    <xdr:ext cx="762000" cy="259045"/>
    <xdr:sp macro="" textlink="">
      <xdr:nvSpPr>
        <xdr:cNvPr id="220" name="人件費・物件費等の状況該当値テキスト"/>
        <xdr:cNvSpPr txBox="1"/>
      </xdr:nvSpPr>
      <xdr:spPr>
        <a:xfrm>
          <a:off x="5041900" y="1397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40531</xdr:rowOff>
    </xdr:from>
    <xdr:to>
      <xdr:col>19</xdr:col>
      <xdr:colOff>184150</xdr:colOff>
      <xdr:row>81</xdr:row>
      <xdr:rowOff>142131</xdr:rowOff>
    </xdr:to>
    <xdr:sp macro="" textlink="">
      <xdr:nvSpPr>
        <xdr:cNvPr id="221" name="楕円 220"/>
        <xdr:cNvSpPr/>
      </xdr:nvSpPr>
      <xdr:spPr>
        <a:xfrm>
          <a:off x="4064000" y="139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126908</xdr:rowOff>
    </xdr:from>
    <xdr:ext cx="736600" cy="259045"/>
    <xdr:sp macro="" textlink="">
      <xdr:nvSpPr>
        <xdr:cNvPr id="222" name="テキスト ボックス 221"/>
        <xdr:cNvSpPr txBox="1"/>
      </xdr:nvSpPr>
      <xdr:spPr>
        <a:xfrm>
          <a:off x="3733800" y="1401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38452</xdr:rowOff>
    </xdr:from>
    <xdr:to>
      <xdr:col>15</xdr:col>
      <xdr:colOff>133350</xdr:colOff>
      <xdr:row>81</xdr:row>
      <xdr:rowOff>140052</xdr:rowOff>
    </xdr:to>
    <xdr:sp macro="" textlink="">
      <xdr:nvSpPr>
        <xdr:cNvPr id="223" name="楕円 222"/>
        <xdr:cNvSpPr/>
      </xdr:nvSpPr>
      <xdr:spPr>
        <a:xfrm>
          <a:off x="3175000" y="139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124829</xdr:rowOff>
    </xdr:from>
    <xdr:ext cx="762000" cy="259045"/>
    <xdr:sp macro="" textlink="">
      <xdr:nvSpPr>
        <xdr:cNvPr id="224" name="テキスト ボックス 223"/>
        <xdr:cNvSpPr txBox="1"/>
      </xdr:nvSpPr>
      <xdr:spPr>
        <a:xfrm>
          <a:off x="2844800" y="140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18681</xdr:rowOff>
    </xdr:from>
    <xdr:to>
      <xdr:col>11</xdr:col>
      <xdr:colOff>82550</xdr:colOff>
      <xdr:row>81</xdr:row>
      <xdr:rowOff>120281</xdr:rowOff>
    </xdr:to>
    <xdr:sp macro="" textlink="">
      <xdr:nvSpPr>
        <xdr:cNvPr id="225" name="楕円 224"/>
        <xdr:cNvSpPr/>
      </xdr:nvSpPr>
      <xdr:spPr>
        <a:xfrm>
          <a:off x="2286000" y="139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105058</xdr:rowOff>
    </xdr:from>
    <xdr:ext cx="762000" cy="259045"/>
    <xdr:sp macro="" textlink="">
      <xdr:nvSpPr>
        <xdr:cNvPr id="226" name="テキスト ボックス 225"/>
        <xdr:cNvSpPr txBox="1"/>
      </xdr:nvSpPr>
      <xdr:spPr>
        <a:xfrm>
          <a:off x="1955800" y="1399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11246</xdr:rowOff>
    </xdr:from>
    <xdr:to>
      <xdr:col>7</xdr:col>
      <xdr:colOff>31750</xdr:colOff>
      <xdr:row>81</xdr:row>
      <xdr:rowOff>112846</xdr:rowOff>
    </xdr:to>
    <xdr:sp macro="" textlink="">
      <xdr:nvSpPr>
        <xdr:cNvPr id="227" name="楕円 226"/>
        <xdr:cNvSpPr/>
      </xdr:nvSpPr>
      <xdr:spPr>
        <a:xfrm>
          <a:off x="1397000" y="138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97623</xdr:rowOff>
    </xdr:from>
    <xdr:ext cx="762000" cy="259045"/>
    <xdr:sp macro="" textlink="">
      <xdr:nvSpPr>
        <xdr:cNvPr id="228" name="テキスト ボックス 227"/>
        <xdr:cNvSpPr txBox="1"/>
      </xdr:nvSpPr>
      <xdr:spPr>
        <a:xfrm>
          <a:off x="1066800" y="139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前年度に比べ指数が微増したものの、類似団体平均を下回っている。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職員数の適正管理とともに、適正な給与水準の維持に努める。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95568</xdr:rowOff>
    </xdr:to>
    <xdr:cxnSp macro="">
      <xdr:nvCxnSpPr>
        <xdr:cNvPr id="258" name="直線コネクタ 257"/>
        <xdr:cNvCxnSpPr/>
      </xdr:nvCxnSpPr>
      <xdr:spPr>
        <a:xfrm>
          <a:off x="16179800" y="148161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87</xdr:row>
      <xdr:rowOff>50800</xdr:rowOff>
    </xdr:to>
    <xdr:cxnSp macro="">
      <xdr:nvCxnSpPr>
        <xdr:cNvPr id="261" name="直線コネクタ 260"/>
        <xdr:cNvCxnSpPr/>
      </xdr:nvCxnSpPr>
      <xdr:spPr>
        <a:xfrm flipV="1">
          <a:off x="15290800" y="1481613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86995</xdr:rowOff>
    </xdr:to>
    <xdr:cxnSp macro="">
      <xdr:nvCxnSpPr>
        <xdr:cNvPr id="264" name="直線コネクタ 263"/>
        <xdr:cNvCxnSpPr/>
      </xdr:nvCxnSpPr>
      <xdr:spPr>
        <a:xfrm flipV="1">
          <a:off x="14401800" y="14966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86995</xdr:rowOff>
    </xdr:to>
    <xdr:cxnSp macro="">
      <xdr:nvCxnSpPr>
        <xdr:cNvPr id="267" name="直線コネクタ 266"/>
        <xdr:cNvCxnSpPr/>
      </xdr:nvCxnSpPr>
      <xdr:spPr>
        <a:xfrm>
          <a:off x="13512800" y="1490059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44768</xdr:rowOff>
    </xdr:from>
    <xdr:to>
      <xdr:col>81</xdr:col>
      <xdr:colOff>95250</xdr:colOff>
      <xdr:row>86</xdr:row>
      <xdr:rowOff>146368</xdr:rowOff>
    </xdr:to>
    <xdr:sp macro="" textlink="">
      <xdr:nvSpPr>
        <xdr:cNvPr id="277" name="楕円 276"/>
        <xdr:cNvSpPr/>
      </xdr:nvSpPr>
      <xdr:spPr>
        <a:xfrm>
          <a:off x="169672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61295</xdr:rowOff>
    </xdr:from>
    <xdr:ext cx="762000" cy="259045"/>
    <xdr:sp macro="" textlink="">
      <xdr:nvSpPr>
        <xdr:cNvPr id="278" name="給与水準   （国との比較）該当値テキスト"/>
        <xdr:cNvSpPr txBox="1"/>
      </xdr:nvSpPr>
      <xdr:spPr>
        <a:xfrm>
          <a:off x="171069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79" name="楕円 278"/>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132415</xdr:rowOff>
    </xdr:from>
    <xdr:ext cx="736600" cy="259045"/>
    <xdr:sp macro="" textlink="">
      <xdr:nvSpPr>
        <xdr:cNvPr id="280" name="テキスト ボックス 279"/>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1" name="楕円 280"/>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2" name="テキスト ボックス 281"/>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3" name="楕円 282"/>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4" name="テキスト ボックス 283"/>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85" name="楕円 284"/>
        <xdr:cNvSpPr/>
      </xdr:nvSpPr>
      <xdr:spPr>
        <a:xfrm>
          <a:off x="13462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86" name="テキスト ボックス 285"/>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町立高等学校の教員、事務職員、実習助手が職員数に含まれていることから、高い水準で推移しており、類似団体平均を上回っている。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次壮瞥町定員管理適正化計画（</a:t>
          </a:r>
          <a:r>
            <a:rPr kumimoji="1" lang="en-US" altLang="ja-JP" sz="1300">
              <a:latin typeface="ＭＳ Ｐゴシック" panose="020B0600070205080204" pitchFamily="50" charset="-128"/>
              <a:ea typeface="ＭＳ Ｐゴシック" panose="020B0600070205080204" pitchFamily="50" charset="-128"/>
            </a:rPr>
            <a:t>R3-R7</a:t>
          </a:r>
          <a:r>
            <a:rPr kumimoji="1" lang="ja-JP" altLang="en-US" sz="1300">
              <a:latin typeface="ＭＳ Ｐゴシック" panose="020B0600070205080204" pitchFamily="50" charset="-128"/>
              <a:ea typeface="ＭＳ Ｐゴシック" panose="020B0600070205080204" pitchFamily="50" charset="-128"/>
            </a:rPr>
            <a:t>）に基づき、職員数の適正管理に努める。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7886</xdr:rowOff>
    </xdr:from>
    <xdr:to>
      <xdr:col>81</xdr:col>
      <xdr:colOff>44450</xdr:colOff>
      <xdr:row>63</xdr:row>
      <xdr:rowOff>24778</xdr:rowOff>
    </xdr:to>
    <xdr:cxnSp macro="">
      <xdr:nvCxnSpPr>
        <xdr:cNvPr id="318" name="直線コネクタ 317"/>
        <xdr:cNvCxnSpPr/>
      </xdr:nvCxnSpPr>
      <xdr:spPr>
        <a:xfrm>
          <a:off x="16179800" y="10809236"/>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170891</xdr:rowOff>
    </xdr:from>
    <xdr:to>
      <xdr:col>77</xdr:col>
      <xdr:colOff>44450</xdr:colOff>
      <xdr:row>63</xdr:row>
      <xdr:rowOff>7886</xdr:rowOff>
    </xdr:to>
    <xdr:cxnSp macro="">
      <xdr:nvCxnSpPr>
        <xdr:cNvPr id="321" name="直線コネクタ 320"/>
        <xdr:cNvCxnSpPr/>
      </xdr:nvCxnSpPr>
      <xdr:spPr>
        <a:xfrm>
          <a:off x="15290800" y="10800791"/>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146279</xdr:rowOff>
    </xdr:from>
    <xdr:to>
      <xdr:col>72</xdr:col>
      <xdr:colOff>203200</xdr:colOff>
      <xdr:row>62</xdr:row>
      <xdr:rowOff>170891</xdr:rowOff>
    </xdr:to>
    <xdr:cxnSp macro="">
      <xdr:nvCxnSpPr>
        <xdr:cNvPr id="324" name="直線コネクタ 323"/>
        <xdr:cNvCxnSpPr/>
      </xdr:nvCxnSpPr>
      <xdr:spPr>
        <a:xfrm>
          <a:off x="14401800" y="10776179"/>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124803</xdr:rowOff>
    </xdr:from>
    <xdr:to>
      <xdr:col>68</xdr:col>
      <xdr:colOff>152400</xdr:colOff>
      <xdr:row>62</xdr:row>
      <xdr:rowOff>146279</xdr:rowOff>
    </xdr:to>
    <xdr:cxnSp macro="">
      <xdr:nvCxnSpPr>
        <xdr:cNvPr id="327" name="直線コネクタ 326"/>
        <xdr:cNvCxnSpPr/>
      </xdr:nvCxnSpPr>
      <xdr:spPr>
        <a:xfrm>
          <a:off x="13512800" y="10754703"/>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145428</xdr:rowOff>
    </xdr:from>
    <xdr:to>
      <xdr:col>81</xdr:col>
      <xdr:colOff>95250</xdr:colOff>
      <xdr:row>63</xdr:row>
      <xdr:rowOff>75578</xdr:rowOff>
    </xdr:to>
    <xdr:sp macro="" textlink="">
      <xdr:nvSpPr>
        <xdr:cNvPr id="337" name="楕円 336"/>
        <xdr:cNvSpPr/>
      </xdr:nvSpPr>
      <xdr:spPr>
        <a:xfrm>
          <a:off x="16967200" y="10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117505</xdr:rowOff>
    </xdr:from>
    <xdr:ext cx="762000" cy="259045"/>
    <xdr:sp macro="" textlink="">
      <xdr:nvSpPr>
        <xdr:cNvPr id="338" name="定員管理の状況該当値テキスト"/>
        <xdr:cNvSpPr txBox="1"/>
      </xdr:nvSpPr>
      <xdr:spPr>
        <a:xfrm>
          <a:off x="17106900" y="1074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128536</xdr:rowOff>
    </xdr:from>
    <xdr:to>
      <xdr:col>77</xdr:col>
      <xdr:colOff>95250</xdr:colOff>
      <xdr:row>63</xdr:row>
      <xdr:rowOff>58686</xdr:rowOff>
    </xdr:to>
    <xdr:sp macro="" textlink="">
      <xdr:nvSpPr>
        <xdr:cNvPr id="339" name="楕円 338"/>
        <xdr:cNvSpPr/>
      </xdr:nvSpPr>
      <xdr:spPr>
        <a:xfrm>
          <a:off x="16129000" y="107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43463</xdr:rowOff>
    </xdr:from>
    <xdr:ext cx="736600" cy="259045"/>
    <xdr:sp macro="" textlink="">
      <xdr:nvSpPr>
        <xdr:cNvPr id="340" name="テキスト ボックス 339"/>
        <xdr:cNvSpPr txBox="1"/>
      </xdr:nvSpPr>
      <xdr:spPr>
        <a:xfrm>
          <a:off x="15798800" y="10844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120091</xdr:rowOff>
    </xdr:from>
    <xdr:to>
      <xdr:col>73</xdr:col>
      <xdr:colOff>44450</xdr:colOff>
      <xdr:row>63</xdr:row>
      <xdr:rowOff>50241</xdr:rowOff>
    </xdr:to>
    <xdr:sp macro="" textlink="">
      <xdr:nvSpPr>
        <xdr:cNvPr id="341" name="楕円 340"/>
        <xdr:cNvSpPr/>
      </xdr:nvSpPr>
      <xdr:spPr>
        <a:xfrm>
          <a:off x="15240000" y="107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35018</xdr:rowOff>
    </xdr:from>
    <xdr:ext cx="762000" cy="259045"/>
    <xdr:sp macro="" textlink="">
      <xdr:nvSpPr>
        <xdr:cNvPr id="342" name="テキスト ボックス 341"/>
        <xdr:cNvSpPr txBox="1"/>
      </xdr:nvSpPr>
      <xdr:spPr>
        <a:xfrm>
          <a:off x="14909800" y="1083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95479</xdr:rowOff>
    </xdr:from>
    <xdr:to>
      <xdr:col>68</xdr:col>
      <xdr:colOff>203200</xdr:colOff>
      <xdr:row>63</xdr:row>
      <xdr:rowOff>25629</xdr:rowOff>
    </xdr:to>
    <xdr:sp macro="" textlink="">
      <xdr:nvSpPr>
        <xdr:cNvPr id="343" name="楕円 342"/>
        <xdr:cNvSpPr/>
      </xdr:nvSpPr>
      <xdr:spPr>
        <a:xfrm>
          <a:off x="14351000" y="107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10406</xdr:rowOff>
    </xdr:from>
    <xdr:ext cx="762000" cy="259045"/>
    <xdr:sp macro="" textlink="">
      <xdr:nvSpPr>
        <xdr:cNvPr id="344" name="テキスト ボックス 343"/>
        <xdr:cNvSpPr txBox="1"/>
      </xdr:nvSpPr>
      <xdr:spPr>
        <a:xfrm>
          <a:off x="14020800" y="1081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74003</xdr:rowOff>
    </xdr:from>
    <xdr:to>
      <xdr:col>64</xdr:col>
      <xdr:colOff>152400</xdr:colOff>
      <xdr:row>63</xdr:row>
      <xdr:rowOff>4153</xdr:rowOff>
    </xdr:to>
    <xdr:sp macro="" textlink="">
      <xdr:nvSpPr>
        <xdr:cNvPr id="345" name="楕円 344"/>
        <xdr:cNvSpPr/>
      </xdr:nvSpPr>
      <xdr:spPr>
        <a:xfrm>
          <a:off x="13462000" y="107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160380</xdr:rowOff>
    </xdr:from>
    <xdr:ext cx="762000" cy="259045"/>
    <xdr:sp macro="" textlink="">
      <xdr:nvSpPr>
        <xdr:cNvPr id="346" name="テキスト ボックス 345"/>
        <xdr:cNvSpPr txBox="1"/>
      </xdr:nvSpPr>
      <xdr:spPr>
        <a:xfrm>
          <a:off x="13131800" y="1079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前年度に比べ比率が微減となったものの、類似団体平均を上回っている。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地方債の元利償還金は、償還ピークである平成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年度を過ぎて穏やかに減少傾向にあるが、依然高い水準にあるため、引き続き地方債の発行限度額を厳しく管理し、有利な地方債を活用し財政の健全化を図る。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52494</xdr:rowOff>
    </xdr:from>
    <xdr:to>
      <xdr:col>81</xdr:col>
      <xdr:colOff>44450</xdr:colOff>
      <xdr:row>44</xdr:row>
      <xdr:rowOff>76623</xdr:rowOff>
    </xdr:to>
    <xdr:cxnSp macro="">
      <xdr:nvCxnSpPr>
        <xdr:cNvPr id="379" name="直線コネクタ 378"/>
        <xdr:cNvCxnSpPr/>
      </xdr:nvCxnSpPr>
      <xdr:spPr>
        <a:xfrm flipV="1">
          <a:off x="16179800" y="75962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52494</xdr:rowOff>
    </xdr:from>
    <xdr:to>
      <xdr:col>77</xdr:col>
      <xdr:colOff>44450</xdr:colOff>
      <xdr:row>44</xdr:row>
      <xdr:rowOff>76623</xdr:rowOff>
    </xdr:to>
    <xdr:cxnSp macro="">
      <xdr:nvCxnSpPr>
        <xdr:cNvPr id="382" name="直線コネクタ 381"/>
        <xdr:cNvCxnSpPr/>
      </xdr:nvCxnSpPr>
      <xdr:spPr>
        <a:xfrm>
          <a:off x="15290800" y="75962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52494</xdr:rowOff>
    </xdr:to>
    <xdr:cxnSp macro="">
      <xdr:nvCxnSpPr>
        <xdr:cNvPr id="385" name="直線コネクタ 384"/>
        <xdr:cNvCxnSpPr/>
      </xdr:nvCxnSpPr>
      <xdr:spPr>
        <a:xfrm>
          <a:off x="14401800" y="75480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20320</xdr:rowOff>
    </xdr:to>
    <xdr:cxnSp macro="">
      <xdr:nvCxnSpPr>
        <xdr:cNvPr id="388" name="直線コネクタ 387"/>
        <xdr:cNvCxnSpPr/>
      </xdr:nvCxnSpPr>
      <xdr:spPr>
        <a:xfrm flipV="1">
          <a:off x="13512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1694</xdr:rowOff>
    </xdr:from>
    <xdr:to>
      <xdr:col>81</xdr:col>
      <xdr:colOff>95250</xdr:colOff>
      <xdr:row>44</xdr:row>
      <xdr:rowOff>103294</xdr:rowOff>
    </xdr:to>
    <xdr:sp macro="" textlink="">
      <xdr:nvSpPr>
        <xdr:cNvPr id="398" name="楕円 397"/>
        <xdr:cNvSpPr/>
      </xdr:nvSpPr>
      <xdr:spPr>
        <a:xfrm>
          <a:off x="16967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145221</xdr:rowOff>
    </xdr:from>
    <xdr:ext cx="762000" cy="259045"/>
    <xdr:sp macro="" textlink="">
      <xdr:nvSpPr>
        <xdr:cNvPr id="399" name="公債費負担の状況該当値テキスト"/>
        <xdr:cNvSpPr txBox="1"/>
      </xdr:nvSpPr>
      <xdr:spPr>
        <a:xfrm>
          <a:off x="17106900" y="7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25823</xdr:rowOff>
    </xdr:from>
    <xdr:to>
      <xdr:col>77</xdr:col>
      <xdr:colOff>95250</xdr:colOff>
      <xdr:row>44</xdr:row>
      <xdr:rowOff>127423</xdr:rowOff>
    </xdr:to>
    <xdr:sp macro="" textlink="">
      <xdr:nvSpPr>
        <xdr:cNvPr id="400" name="楕円 399"/>
        <xdr:cNvSpPr/>
      </xdr:nvSpPr>
      <xdr:spPr>
        <a:xfrm>
          <a:off x="16129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112200</xdr:rowOff>
    </xdr:from>
    <xdr:ext cx="736600" cy="259045"/>
    <xdr:sp macro="" textlink="">
      <xdr:nvSpPr>
        <xdr:cNvPr id="401" name="テキスト ボックス 400"/>
        <xdr:cNvSpPr txBox="1"/>
      </xdr:nvSpPr>
      <xdr:spPr>
        <a:xfrm>
          <a:off x="15798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2" name="楕円 401"/>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3" name="テキスト ボックス 402"/>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4" name="楕円 403"/>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5" name="テキスト ボックス 404"/>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6" name="楕円 405"/>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7" name="テキスト ボックス 406"/>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公営住宅建設事業債残高の減や過疎対策事業債残高の減などにより、前年度に比べ比率は下降している。</a:t>
          </a:r>
        </a:p>
        <a:p>
          <a:r>
            <a:rPr kumimoji="1" lang="ja-JP" altLang="en-US" sz="1300">
              <a:latin typeface="ＭＳ Ｐゴシック" panose="020B0600070205080204" pitchFamily="50" charset="-128"/>
              <a:ea typeface="ＭＳ Ｐゴシック" panose="020B0600070205080204" pitchFamily="50" charset="-128"/>
            </a:rPr>
            <a:t>　引き続き地方債の発行を抑制し、計画的な基金への積み立てや充当可能財源の確保に努め、健全な財政運営を図る。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145838</xdr:rowOff>
    </xdr:from>
    <xdr:to>
      <xdr:col>77</xdr:col>
      <xdr:colOff>44450</xdr:colOff>
      <xdr:row>14</xdr:row>
      <xdr:rowOff>40075</xdr:rowOff>
    </xdr:to>
    <xdr:cxnSp macro="">
      <xdr:nvCxnSpPr>
        <xdr:cNvPr id="441" name="直線コネクタ 440"/>
        <xdr:cNvCxnSpPr/>
      </xdr:nvCxnSpPr>
      <xdr:spPr>
        <a:xfrm>
          <a:off x="15290800" y="2374688"/>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145838</xdr:rowOff>
    </xdr:from>
    <xdr:to>
      <xdr:col>72</xdr:col>
      <xdr:colOff>203200</xdr:colOff>
      <xdr:row>14</xdr:row>
      <xdr:rowOff>45438</xdr:rowOff>
    </xdr:to>
    <xdr:cxnSp macro="">
      <xdr:nvCxnSpPr>
        <xdr:cNvPr id="444" name="直線コネクタ 443"/>
        <xdr:cNvCxnSpPr/>
      </xdr:nvCxnSpPr>
      <xdr:spPr>
        <a:xfrm flipV="1">
          <a:off x="14401800" y="2374688"/>
          <a:ext cx="889000" cy="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33373</xdr:rowOff>
    </xdr:from>
    <xdr:to>
      <xdr:col>68</xdr:col>
      <xdr:colOff>152400</xdr:colOff>
      <xdr:row>14</xdr:row>
      <xdr:rowOff>45438</xdr:rowOff>
    </xdr:to>
    <xdr:cxnSp macro="">
      <xdr:nvCxnSpPr>
        <xdr:cNvPr id="447" name="直線コネクタ 446"/>
        <xdr:cNvCxnSpPr/>
      </xdr:nvCxnSpPr>
      <xdr:spPr>
        <a:xfrm>
          <a:off x="13512800" y="24336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160725</xdr:rowOff>
    </xdr:from>
    <xdr:to>
      <xdr:col>77</xdr:col>
      <xdr:colOff>95250</xdr:colOff>
      <xdr:row>14</xdr:row>
      <xdr:rowOff>90875</xdr:rowOff>
    </xdr:to>
    <xdr:sp macro="" textlink="">
      <xdr:nvSpPr>
        <xdr:cNvPr id="459" name="楕円 458"/>
        <xdr:cNvSpPr/>
      </xdr:nvSpPr>
      <xdr:spPr>
        <a:xfrm>
          <a:off x="16129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75652</xdr:rowOff>
    </xdr:from>
    <xdr:ext cx="736600" cy="259045"/>
    <xdr:sp macro="" textlink="">
      <xdr:nvSpPr>
        <xdr:cNvPr id="460" name="テキスト ボックス 459"/>
        <xdr:cNvSpPr txBox="1"/>
      </xdr:nvSpPr>
      <xdr:spPr>
        <a:xfrm>
          <a:off x="15798800" y="247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95038</xdr:rowOff>
    </xdr:from>
    <xdr:to>
      <xdr:col>73</xdr:col>
      <xdr:colOff>44450</xdr:colOff>
      <xdr:row>14</xdr:row>
      <xdr:rowOff>25188</xdr:rowOff>
    </xdr:to>
    <xdr:sp macro="" textlink="">
      <xdr:nvSpPr>
        <xdr:cNvPr id="461" name="楕円 460"/>
        <xdr:cNvSpPr/>
      </xdr:nvSpPr>
      <xdr:spPr>
        <a:xfrm>
          <a:off x="15240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9965</xdr:rowOff>
    </xdr:from>
    <xdr:ext cx="762000" cy="259045"/>
    <xdr:sp macro="" textlink="">
      <xdr:nvSpPr>
        <xdr:cNvPr id="462" name="テキスト ボックス 461"/>
        <xdr:cNvSpPr txBox="1"/>
      </xdr:nvSpPr>
      <xdr:spPr>
        <a:xfrm>
          <a:off x="149098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166088</xdr:rowOff>
    </xdr:from>
    <xdr:to>
      <xdr:col>68</xdr:col>
      <xdr:colOff>203200</xdr:colOff>
      <xdr:row>14</xdr:row>
      <xdr:rowOff>96238</xdr:rowOff>
    </xdr:to>
    <xdr:sp macro="" textlink="">
      <xdr:nvSpPr>
        <xdr:cNvPr id="463" name="楕円 462"/>
        <xdr:cNvSpPr/>
      </xdr:nvSpPr>
      <xdr:spPr>
        <a:xfrm>
          <a:off x="14351000" y="23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81015</xdr:rowOff>
    </xdr:from>
    <xdr:ext cx="762000" cy="259045"/>
    <xdr:sp macro="" textlink="">
      <xdr:nvSpPr>
        <xdr:cNvPr id="464" name="テキスト ボックス 463"/>
        <xdr:cNvSpPr txBox="1"/>
      </xdr:nvSpPr>
      <xdr:spPr>
        <a:xfrm>
          <a:off x="14020800" y="248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154023</xdr:rowOff>
    </xdr:from>
    <xdr:to>
      <xdr:col>64</xdr:col>
      <xdr:colOff>152400</xdr:colOff>
      <xdr:row>14</xdr:row>
      <xdr:rowOff>84173</xdr:rowOff>
    </xdr:to>
    <xdr:sp macro="" textlink="">
      <xdr:nvSpPr>
        <xdr:cNvPr id="465" name="楕円 464"/>
        <xdr:cNvSpPr/>
      </xdr:nvSpPr>
      <xdr:spPr>
        <a:xfrm>
          <a:off x="134620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68950</xdr:rowOff>
    </xdr:from>
    <xdr:ext cx="762000" cy="259045"/>
    <xdr:sp macro="" textlink="">
      <xdr:nvSpPr>
        <xdr:cNvPr id="466" name="テキスト ボックス 465"/>
        <xdr:cNvSpPr txBox="1"/>
      </xdr:nvSpPr>
      <xdr:spPr>
        <a:xfrm>
          <a:off x="13131800" y="24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
2,402
205.01
4,290,582
4,200,458
87,800
2,101,583
3,396,853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町立高等学校を有していることや保育所を直営で運営していることなどにより、職員数が高い水準で推移していることなどから、類似団体平均を上回っている。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次壮瞥町定員管理適正化計画（</a:t>
          </a:r>
          <a:r>
            <a:rPr kumimoji="1" lang="en-US" altLang="ja-JP" sz="1300">
              <a:latin typeface="ＭＳ Ｐゴシック" panose="020B0600070205080204" pitchFamily="50" charset="-128"/>
              <a:ea typeface="ＭＳ Ｐゴシック" panose="020B0600070205080204" pitchFamily="50" charset="-128"/>
            </a:rPr>
            <a:t>R3-R7</a:t>
          </a:r>
          <a:r>
            <a:rPr kumimoji="1" lang="ja-JP" altLang="en-US" sz="1300">
              <a:latin typeface="ＭＳ Ｐゴシック" panose="020B0600070205080204" pitchFamily="50" charset="-128"/>
              <a:ea typeface="ＭＳ Ｐゴシック" panose="020B0600070205080204" pitchFamily="50" charset="-128"/>
            </a:rPr>
            <a:t>）に基づき職員数の適正管理に努めるとともに、行財政改革も推進し、人件費の削減に努める。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5842</xdr:rowOff>
    </xdr:from>
    <xdr:to>
      <xdr:col>24</xdr:col>
      <xdr:colOff>25400</xdr:colOff>
      <xdr:row>39</xdr:row>
      <xdr:rowOff>120142</xdr:rowOff>
    </xdr:to>
    <xdr:cxnSp macro="">
      <xdr:nvCxnSpPr>
        <xdr:cNvPr id="64" name="直線コネクタ 63"/>
        <xdr:cNvCxnSpPr/>
      </xdr:nvCxnSpPr>
      <xdr:spPr>
        <a:xfrm>
          <a:off x="3987800" y="669239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5842</xdr:rowOff>
    </xdr:from>
    <xdr:to>
      <xdr:col>19</xdr:col>
      <xdr:colOff>187325</xdr:colOff>
      <xdr:row>39</xdr:row>
      <xdr:rowOff>10414</xdr:rowOff>
    </xdr:to>
    <xdr:cxnSp macro="">
      <xdr:nvCxnSpPr>
        <xdr:cNvPr id="67" name="直線コネクタ 66"/>
        <xdr:cNvCxnSpPr/>
      </xdr:nvCxnSpPr>
      <xdr:spPr>
        <a:xfrm flipV="1">
          <a:off x="3098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39</xdr:row>
      <xdr:rowOff>10414</xdr:rowOff>
    </xdr:to>
    <xdr:cxnSp macro="">
      <xdr:nvCxnSpPr>
        <xdr:cNvPr id="70" name="直線コネクタ 69"/>
        <xdr:cNvCxnSpPr/>
      </xdr:nvCxnSpPr>
      <xdr:spPr>
        <a:xfrm>
          <a:off x="2209800" y="6632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38</xdr:row>
      <xdr:rowOff>117856</xdr:rowOff>
    </xdr:to>
    <xdr:cxnSp macro="">
      <xdr:nvCxnSpPr>
        <xdr:cNvPr id="73" name="直線コネクタ 72"/>
        <xdr:cNvCxnSpPr/>
      </xdr:nvCxnSpPr>
      <xdr:spPr>
        <a:xfrm>
          <a:off x="1320800" y="6610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69342</xdr:rowOff>
    </xdr:from>
    <xdr:to>
      <xdr:col>24</xdr:col>
      <xdr:colOff>76200</xdr:colOff>
      <xdr:row>39</xdr:row>
      <xdr:rowOff>170942</xdr:rowOff>
    </xdr:to>
    <xdr:sp macro="" textlink="">
      <xdr:nvSpPr>
        <xdr:cNvPr id="83" name="楕円 82"/>
        <xdr:cNvSpPr/>
      </xdr:nvSpPr>
      <xdr:spPr>
        <a:xfrm>
          <a:off x="4775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41419</xdr:rowOff>
    </xdr:from>
    <xdr:ext cx="762000" cy="259045"/>
    <xdr:sp macro="" textlink="">
      <xdr:nvSpPr>
        <xdr:cNvPr id="84" name="人件費該当値テキスト"/>
        <xdr:cNvSpPr txBox="1"/>
      </xdr:nvSpPr>
      <xdr:spPr>
        <a:xfrm>
          <a:off x="4914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126492</xdr:rowOff>
    </xdr:from>
    <xdr:to>
      <xdr:col>20</xdr:col>
      <xdr:colOff>38100</xdr:colOff>
      <xdr:row>39</xdr:row>
      <xdr:rowOff>56642</xdr:rowOff>
    </xdr:to>
    <xdr:sp macro="" textlink="">
      <xdr:nvSpPr>
        <xdr:cNvPr id="85" name="楕円 84"/>
        <xdr:cNvSpPr/>
      </xdr:nvSpPr>
      <xdr:spPr>
        <a:xfrm>
          <a:off x="3937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41419</xdr:rowOff>
    </xdr:from>
    <xdr:ext cx="736600" cy="259045"/>
    <xdr:sp macro="" textlink="">
      <xdr:nvSpPr>
        <xdr:cNvPr id="86" name="テキスト ボックス 85"/>
        <xdr:cNvSpPr txBox="1"/>
      </xdr:nvSpPr>
      <xdr:spPr>
        <a:xfrm>
          <a:off x="3606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維持管理業務を指定管理委託していることや、直営で保育所を運営し、乳幼児保育や長時間保育を実施していることにより多数の臨時保育士を採用しているため、類似団体平均と同程度の水準になっている。</a:t>
          </a:r>
        </a:p>
        <a:p>
          <a:r>
            <a:rPr kumimoji="1" lang="ja-JP" altLang="en-US" sz="1300">
              <a:latin typeface="ＭＳ Ｐゴシック" panose="020B0600070205080204" pitchFamily="50" charset="-128"/>
              <a:ea typeface="ＭＳ Ｐゴシック" panose="020B0600070205080204" pitchFamily="50" charset="-128"/>
            </a:rPr>
            <a:t>　物件費の一般財源は地方自治法施行規則の改正により、物件費の賃金が廃止となったことにより減少しており、比率が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下降している。</a:t>
          </a:r>
        </a:p>
        <a:p>
          <a:r>
            <a:rPr kumimoji="1" lang="ja-JP" altLang="en-US" sz="1300">
              <a:latin typeface="ＭＳ Ｐゴシック" panose="020B0600070205080204" pitchFamily="50" charset="-128"/>
              <a:ea typeface="ＭＳ Ｐゴシック" panose="020B0600070205080204" pitchFamily="50" charset="-128"/>
            </a:rPr>
            <a:t>　事業の見直しや事務の効率化を図り、物件費の削減に努める。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56134</xdr:rowOff>
    </xdr:to>
    <xdr:cxnSp macro="">
      <xdr:nvCxnSpPr>
        <xdr:cNvPr id="122" name="直線コネクタ 121"/>
        <xdr:cNvCxnSpPr/>
      </xdr:nvCxnSpPr>
      <xdr:spPr>
        <a:xfrm flipV="1">
          <a:off x="15671800" y="287477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97282</xdr:rowOff>
    </xdr:to>
    <xdr:cxnSp macro="">
      <xdr:nvCxnSpPr>
        <xdr:cNvPr id="125" name="直線コネクタ 124"/>
        <xdr:cNvCxnSpPr/>
      </xdr:nvCxnSpPr>
      <xdr:spPr>
        <a:xfrm flipV="1">
          <a:off x="14782800" y="2970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110998</xdr:rowOff>
    </xdr:to>
    <xdr:cxnSp macro="">
      <xdr:nvCxnSpPr>
        <xdr:cNvPr id="128" name="直線コネクタ 127"/>
        <xdr:cNvCxnSpPr/>
      </xdr:nvCxnSpPr>
      <xdr:spPr>
        <a:xfrm flipV="1">
          <a:off x="13893800" y="3011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101854</xdr:rowOff>
    </xdr:from>
    <xdr:to>
      <xdr:col>69</xdr:col>
      <xdr:colOff>92075</xdr:colOff>
      <xdr:row>17</xdr:row>
      <xdr:rowOff>110998</xdr:rowOff>
    </xdr:to>
    <xdr:cxnSp macro="">
      <xdr:nvCxnSpPr>
        <xdr:cNvPr id="131" name="直線コネクタ 130"/>
        <xdr:cNvCxnSpPr/>
      </xdr:nvCxnSpPr>
      <xdr:spPr>
        <a:xfrm>
          <a:off x="13004800" y="3016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1" name="楕円 140"/>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2"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3" name="楕円 142"/>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44" name="テキスト ボックス 143"/>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6" name="テキスト ボックス 145"/>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47" name="楕円 146"/>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48" name="テキスト ボックス 147"/>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49" name="楕円 148"/>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0" name="テキスト ボックス 149"/>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前年度から微増となり、類似団体平均と同程度となった。高齢化に合わせ社会福祉制度は拡充しており、長期的にみれば扶助費は増加傾向にある。</a:t>
          </a:r>
        </a:p>
        <a:p>
          <a:r>
            <a:rPr kumimoji="1" lang="ja-JP" altLang="en-US" sz="1300">
              <a:latin typeface="ＭＳ Ｐゴシック" panose="020B0600070205080204" pitchFamily="50" charset="-128"/>
              <a:ea typeface="ＭＳ Ｐゴシック" panose="020B0600070205080204" pitchFamily="50" charset="-128"/>
            </a:rPr>
            <a:t>　今後も、社会保障経費の増加が見込まれることから、保健指導や健診事業の充実を図り、扶助費の抑制に努める。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50800</xdr:rowOff>
    </xdr:to>
    <xdr:cxnSp macro="">
      <xdr:nvCxnSpPr>
        <xdr:cNvPr id="182" name="直線コネクタ 181"/>
        <xdr:cNvCxnSpPr/>
      </xdr:nvCxnSpPr>
      <xdr:spPr>
        <a:xfrm>
          <a:off x="3987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146050</xdr:rowOff>
    </xdr:to>
    <xdr:cxnSp macro="">
      <xdr:nvCxnSpPr>
        <xdr:cNvPr id="185" name="直線コネクタ 184"/>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127000</xdr:rowOff>
    </xdr:to>
    <xdr:cxnSp macro="">
      <xdr:nvCxnSpPr>
        <xdr:cNvPr id="188" name="直線コネクタ 187"/>
        <xdr:cNvCxnSpPr/>
      </xdr:nvCxnSpPr>
      <xdr:spPr>
        <a:xfrm flipV="1">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127000</xdr:rowOff>
    </xdr:to>
    <xdr:cxnSp macro="">
      <xdr:nvCxnSpPr>
        <xdr:cNvPr id="191" name="直線コネクタ 190"/>
        <xdr:cNvCxnSpPr/>
      </xdr:nvCxnSpPr>
      <xdr:spPr>
        <a:xfrm>
          <a:off x="1320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6" name="テキスト ボックス 20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7" name="楕円 20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8" name="テキスト ボックス 207"/>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0" name="テキスト ボックス 209"/>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類似団体平均を下回っているものの、特別会計への繰出金の影響を受けやすいことから、特別会計の収支状況を的確に把握し、安定的な運営に努める。</a:t>
          </a:r>
        </a:p>
        <a:p>
          <a:r>
            <a:rPr kumimoji="1" lang="ja-JP" altLang="en-US" sz="1300">
              <a:latin typeface="ＭＳ Ｐゴシック" panose="020B0600070205080204" pitchFamily="50" charset="-128"/>
              <a:ea typeface="ＭＳ Ｐゴシック" panose="020B0600070205080204" pitchFamily="50" charset="-128"/>
            </a:rPr>
            <a:t>　特に国民健康保険特別会計への赤字補てん的な繰り出しや簡易水道事業特別会計、集落排水事業特別会計への施設整備、維持管理経費にかかる繰り出しが大きい傾向にあるため、各事業運営の適正化を図り、一般会計負担額の低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35560</xdr:rowOff>
    </xdr:from>
    <xdr:to>
      <xdr:col>82</xdr:col>
      <xdr:colOff>107950</xdr:colOff>
      <xdr:row>55</xdr:row>
      <xdr:rowOff>43180</xdr:rowOff>
    </xdr:to>
    <xdr:cxnSp macro="">
      <xdr:nvCxnSpPr>
        <xdr:cNvPr id="242" name="直線コネクタ 241"/>
        <xdr:cNvCxnSpPr/>
      </xdr:nvCxnSpPr>
      <xdr:spPr>
        <a:xfrm>
          <a:off x="15671800" y="94653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35560</xdr:rowOff>
    </xdr:to>
    <xdr:cxnSp macro="">
      <xdr:nvCxnSpPr>
        <xdr:cNvPr id="245" name="直線コネクタ 244"/>
        <xdr:cNvCxnSpPr/>
      </xdr:nvCxnSpPr>
      <xdr:spPr>
        <a:xfrm>
          <a:off x="14782800" y="9453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24130</xdr:rowOff>
    </xdr:to>
    <xdr:cxnSp macro="">
      <xdr:nvCxnSpPr>
        <xdr:cNvPr id="248" name="直線コネクタ 247"/>
        <xdr:cNvCxnSpPr/>
      </xdr:nvCxnSpPr>
      <xdr:spPr>
        <a:xfrm>
          <a:off x="13893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xdr:rowOff>
    </xdr:from>
    <xdr:to>
      <xdr:col>69</xdr:col>
      <xdr:colOff>92075</xdr:colOff>
      <xdr:row>55</xdr:row>
      <xdr:rowOff>8890</xdr:rowOff>
    </xdr:to>
    <xdr:cxnSp macro="">
      <xdr:nvCxnSpPr>
        <xdr:cNvPr id="251" name="直線コネクタ 250"/>
        <xdr:cNvCxnSpPr/>
      </xdr:nvCxnSpPr>
      <xdr:spPr>
        <a:xfrm>
          <a:off x="13004800" y="9434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163830</xdr:rowOff>
    </xdr:from>
    <xdr:to>
      <xdr:col>82</xdr:col>
      <xdr:colOff>158750</xdr:colOff>
      <xdr:row>55</xdr:row>
      <xdr:rowOff>93980</xdr:rowOff>
    </xdr:to>
    <xdr:sp macro="" textlink="">
      <xdr:nvSpPr>
        <xdr:cNvPr id="261" name="楕円 260"/>
        <xdr:cNvSpPr/>
      </xdr:nvSpPr>
      <xdr:spPr>
        <a:xfrm>
          <a:off x="16459200" y="94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8907</xdr:rowOff>
    </xdr:from>
    <xdr:ext cx="762000" cy="259045"/>
    <xdr:sp macro="" textlink="">
      <xdr:nvSpPr>
        <xdr:cNvPr id="262" name="その他該当値テキスト"/>
        <xdr:cNvSpPr txBox="1"/>
      </xdr:nvSpPr>
      <xdr:spPr>
        <a:xfrm>
          <a:off x="16598900" y="926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156210</xdr:rowOff>
    </xdr:from>
    <xdr:to>
      <xdr:col>78</xdr:col>
      <xdr:colOff>120650</xdr:colOff>
      <xdr:row>55</xdr:row>
      <xdr:rowOff>86360</xdr:rowOff>
    </xdr:to>
    <xdr:sp macro="" textlink="">
      <xdr:nvSpPr>
        <xdr:cNvPr id="263" name="楕円 262"/>
        <xdr:cNvSpPr/>
      </xdr:nvSpPr>
      <xdr:spPr>
        <a:xfrm>
          <a:off x="15621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96537</xdr:rowOff>
    </xdr:from>
    <xdr:ext cx="736600" cy="259045"/>
    <xdr:sp macro="" textlink="">
      <xdr:nvSpPr>
        <xdr:cNvPr id="264" name="テキスト ボックス 263"/>
        <xdr:cNvSpPr txBox="1"/>
      </xdr:nvSpPr>
      <xdr:spPr>
        <a:xfrm>
          <a:off x="15290800" y="918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5" name="楕円 264"/>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66" name="テキスト ボックス 265"/>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67" name="楕円 266"/>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68" name="テキスト ボックス 267"/>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125730</xdr:rowOff>
    </xdr:from>
    <xdr:to>
      <xdr:col>65</xdr:col>
      <xdr:colOff>53975</xdr:colOff>
      <xdr:row>55</xdr:row>
      <xdr:rowOff>55880</xdr:rowOff>
    </xdr:to>
    <xdr:sp macro="" textlink="">
      <xdr:nvSpPr>
        <xdr:cNvPr id="269" name="楕円 268"/>
        <xdr:cNvSpPr/>
      </xdr:nvSpPr>
      <xdr:spPr>
        <a:xfrm>
          <a:off x="129540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66057</xdr:rowOff>
    </xdr:from>
    <xdr:ext cx="762000" cy="259045"/>
    <xdr:sp macro="" textlink="">
      <xdr:nvSpPr>
        <xdr:cNvPr id="270" name="テキスト ボックス 269"/>
        <xdr:cNvSpPr txBox="1"/>
      </xdr:nvSpPr>
      <xdr:spPr>
        <a:xfrm>
          <a:off x="12623800" y="915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前年度と同程度で、広域で実施しているごみ処理及び電算業務と消防業務にかかる負担金が大きな割合を占めており、類似団体平均を上回っている。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今後は補助金や負担金の見直しなどを実施し、補助費等の縮減を図る。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159004</xdr:rowOff>
    </xdr:to>
    <xdr:cxnSp macro="">
      <xdr:nvCxnSpPr>
        <xdr:cNvPr id="300" name="直線コネクタ 299"/>
        <xdr:cNvCxnSpPr/>
      </xdr:nvCxnSpPr>
      <xdr:spPr>
        <a:xfrm>
          <a:off x="15671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19558</xdr:rowOff>
    </xdr:to>
    <xdr:cxnSp macro="">
      <xdr:nvCxnSpPr>
        <xdr:cNvPr id="303" name="直線コネクタ 302"/>
        <xdr:cNvCxnSpPr/>
      </xdr:nvCxnSpPr>
      <xdr:spPr>
        <a:xfrm flipV="1">
          <a:off x="14782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19558</xdr:rowOff>
    </xdr:to>
    <xdr:cxnSp macro="">
      <xdr:nvCxnSpPr>
        <xdr:cNvPr id="306" name="直線コネクタ 305"/>
        <xdr:cNvCxnSpPr/>
      </xdr:nvCxnSpPr>
      <xdr:spPr>
        <a:xfrm>
          <a:off x="13893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33274</xdr:rowOff>
    </xdr:to>
    <xdr:cxnSp macro="">
      <xdr:nvCxnSpPr>
        <xdr:cNvPr id="309" name="直線コネクタ 308"/>
        <xdr:cNvCxnSpPr/>
      </xdr:nvCxnSpPr>
      <xdr:spPr>
        <a:xfrm flipV="1">
          <a:off x="13004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9" name="楕円 318"/>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0"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1" name="楕円 320"/>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2" name="テキスト ボックス 321"/>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3" name="楕円 322"/>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4" name="テキスト ボックス 323"/>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5" name="楕円 324"/>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6" name="テキスト ボックス 32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7" name="楕円 326"/>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28" name="テキスト ボックス 327"/>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前年度より減少したものの、地方債の元利償還金の償還ピークである平成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年度は過ぎているが、依然として類似団体平均を上回っている。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今後も地方債の発行限度額を厳しく管理するとともに、有利な地方債を活用し、公債費の抑制に努める。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92711</xdr:rowOff>
    </xdr:to>
    <xdr:cxnSp macro="">
      <xdr:nvCxnSpPr>
        <xdr:cNvPr id="360" name="直線コネクタ 359"/>
        <xdr:cNvCxnSpPr/>
      </xdr:nvCxnSpPr>
      <xdr:spPr>
        <a:xfrm flipV="1">
          <a:off x="3987800" y="132143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77</xdr:row>
      <xdr:rowOff>92711</xdr:rowOff>
    </xdr:to>
    <xdr:cxnSp macro="">
      <xdr:nvCxnSpPr>
        <xdr:cNvPr id="363" name="直線コネクタ 362"/>
        <xdr:cNvCxnSpPr/>
      </xdr:nvCxnSpPr>
      <xdr:spPr>
        <a:xfrm>
          <a:off x="3098800" y="13290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88900</xdr:rowOff>
    </xdr:to>
    <xdr:cxnSp macro="">
      <xdr:nvCxnSpPr>
        <xdr:cNvPr id="366" name="直線コネクタ 365"/>
        <xdr:cNvCxnSpPr/>
      </xdr:nvCxnSpPr>
      <xdr:spPr>
        <a:xfrm>
          <a:off x="2209800" y="13275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73661</xdr:rowOff>
    </xdr:to>
    <xdr:cxnSp macro="">
      <xdr:nvCxnSpPr>
        <xdr:cNvPr id="369" name="直線コネクタ 368"/>
        <xdr:cNvCxnSpPr/>
      </xdr:nvCxnSpPr>
      <xdr:spPr>
        <a:xfrm>
          <a:off x="1320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楕円 378"/>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105427</xdr:rowOff>
    </xdr:from>
    <xdr:ext cx="762000" cy="259045"/>
    <xdr:sp macro="" textlink="">
      <xdr:nvSpPr>
        <xdr:cNvPr id="380" name="公債費該当値テキスト"/>
        <xdr:cNvSpPr txBox="1"/>
      </xdr:nvSpPr>
      <xdr:spPr>
        <a:xfrm>
          <a:off x="4914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1" name="楕円 380"/>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2" name="テキスト ボックス 381"/>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38100</xdr:rowOff>
    </xdr:from>
    <xdr:to>
      <xdr:col>15</xdr:col>
      <xdr:colOff>149225</xdr:colOff>
      <xdr:row>77</xdr:row>
      <xdr:rowOff>139700</xdr:rowOff>
    </xdr:to>
    <xdr:sp macro="" textlink="">
      <xdr:nvSpPr>
        <xdr:cNvPr id="383" name="楕円 382"/>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124477</xdr:rowOff>
    </xdr:from>
    <xdr:ext cx="762000" cy="259045"/>
    <xdr:sp macro="" textlink="">
      <xdr:nvSpPr>
        <xdr:cNvPr id="384" name="テキスト ボックス 383"/>
        <xdr:cNvSpPr txBox="1"/>
      </xdr:nvSpPr>
      <xdr:spPr>
        <a:xfrm>
          <a:off x="2717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5" name="楕円 384"/>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6" name="テキスト ボックス 385"/>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87" name="楕円 386"/>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88" name="テキスト ボックス 387"/>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人件費が高い水準で推移していることなどから、類似団体平均を上回っている。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今後も職員数の適正管理および適正な給与水準の維持に努めるとともに、行財政改革を推進し、健全な財政運営に努める。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130266</xdr:rowOff>
    </xdr:from>
    <xdr:to>
      <xdr:col>82</xdr:col>
      <xdr:colOff>107950</xdr:colOff>
      <xdr:row>76</xdr:row>
      <xdr:rowOff>166188</xdr:rowOff>
    </xdr:to>
    <xdr:cxnSp macro="">
      <xdr:nvCxnSpPr>
        <xdr:cNvPr id="423" name="直線コネクタ 422"/>
        <xdr:cNvCxnSpPr/>
      </xdr:nvCxnSpPr>
      <xdr:spPr>
        <a:xfrm>
          <a:off x="15671800" y="131604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130266</xdr:rowOff>
    </xdr:from>
    <xdr:to>
      <xdr:col>78</xdr:col>
      <xdr:colOff>69850</xdr:colOff>
      <xdr:row>77</xdr:row>
      <xdr:rowOff>1270</xdr:rowOff>
    </xdr:to>
    <xdr:cxnSp macro="">
      <xdr:nvCxnSpPr>
        <xdr:cNvPr id="426" name="直線コネクタ 425"/>
        <xdr:cNvCxnSpPr/>
      </xdr:nvCxnSpPr>
      <xdr:spPr>
        <a:xfrm flipV="1">
          <a:off x="14782800" y="131604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117202</xdr:rowOff>
    </xdr:from>
    <xdr:to>
      <xdr:col>73</xdr:col>
      <xdr:colOff>180975</xdr:colOff>
      <xdr:row>77</xdr:row>
      <xdr:rowOff>1270</xdr:rowOff>
    </xdr:to>
    <xdr:cxnSp macro="">
      <xdr:nvCxnSpPr>
        <xdr:cNvPr id="429" name="直線コネクタ 428"/>
        <xdr:cNvCxnSpPr/>
      </xdr:nvCxnSpPr>
      <xdr:spPr>
        <a:xfrm>
          <a:off x="13893800" y="131474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76</xdr:row>
      <xdr:rowOff>117202</xdr:rowOff>
    </xdr:to>
    <xdr:cxnSp macro="">
      <xdr:nvCxnSpPr>
        <xdr:cNvPr id="432" name="直線コネクタ 431"/>
        <xdr:cNvCxnSpPr/>
      </xdr:nvCxnSpPr>
      <xdr:spPr>
        <a:xfrm>
          <a:off x="13004800" y="131408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115388</xdr:rowOff>
    </xdr:from>
    <xdr:to>
      <xdr:col>82</xdr:col>
      <xdr:colOff>158750</xdr:colOff>
      <xdr:row>77</xdr:row>
      <xdr:rowOff>45538</xdr:rowOff>
    </xdr:to>
    <xdr:sp macro="" textlink="">
      <xdr:nvSpPr>
        <xdr:cNvPr id="442" name="楕円 441"/>
        <xdr:cNvSpPr/>
      </xdr:nvSpPr>
      <xdr:spPr>
        <a:xfrm>
          <a:off x="16459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87465</xdr:rowOff>
    </xdr:from>
    <xdr:ext cx="762000" cy="259045"/>
    <xdr:sp macro="" textlink="">
      <xdr:nvSpPr>
        <xdr:cNvPr id="443" name="公債費以外該当値テキスト"/>
        <xdr:cNvSpPr txBox="1"/>
      </xdr:nvSpPr>
      <xdr:spPr>
        <a:xfrm>
          <a:off x="165989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79466</xdr:rowOff>
    </xdr:from>
    <xdr:to>
      <xdr:col>78</xdr:col>
      <xdr:colOff>120650</xdr:colOff>
      <xdr:row>77</xdr:row>
      <xdr:rowOff>9616</xdr:rowOff>
    </xdr:to>
    <xdr:sp macro="" textlink="">
      <xdr:nvSpPr>
        <xdr:cNvPr id="444" name="楕円 443"/>
        <xdr:cNvSpPr/>
      </xdr:nvSpPr>
      <xdr:spPr>
        <a:xfrm>
          <a:off x="15621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165843</xdr:rowOff>
    </xdr:from>
    <xdr:ext cx="736600" cy="259045"/>
    <xdr:sp macro="" textlink="">
      <xdr:nvSpPr>
        <xdr:cNvPr id="445" name="テキスト ボックス 444"/>
        <xdr:cNvSpPr txBox="1"/>
      </xdr:nvSpPr>
      <xdr:spPr>
        <a:xfrm>
          <a:off x="15290800" y="1319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6" name="楕円 445"/>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7" name="テキスト ボックス 44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66402</xdr:rowOff>
    </xdr:from>
    <xdr:to>
      <xdr:col>69</xdr:col>
      <xdr:colOff>142875</xdr:colOff>
      <xdr:row>76</xdr:row>
      <xdr:rowOff>168002</xdr:rowOff>
    </xdr:to>
    <xdr:sp macro="" textlink="">
      <xdr:nvSpPr>
        <xdr:cNvPr id="448" name="楕円 447"/>
        <xdr:cNvSpPr/>
      </xdr:nvSpPr>
      <xdr:spPr>
        <a:xfrm>
          <a:off x="13843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152779</xdr:rowOff>
    </xdr:from>
    <xdr:ext cx="762000" cy="259045"/>
    <xdr:sp macro="" textlink="">
      <xdr:nvSpPr>
        <xdr:cNvPr id="449" name="テキスト ボックス 448"/>
        <xdr:cNvSpPr txBox="1"/>
      </xdr:nvSpPr>
      <xdr:spPr>
        <a:xfrm>
          <a:off x="13512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50" name="楕円 449"/>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146248</xdr:rowOff>
    </xdr:from>
    <xdr:ext cx="762000" cy="259045"/>
    <xdr:sp macro="" textlink="">
      <xdr:nvSpPr>
        <xdr:cNvPr id="451" name="テキスト ボックス 450"/>
        <xdr:cNvSpPr txBox="1"/>
      </xdr:nvSpPr>
      <xdr:spPr>
        <a:xfrm>
          <a:off x="12623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48634</xdr:rowOff>
    </xdr:from>
    <xdr:to>
      <xdr:col>29</xdr:col>
      <xdr:colOff>127000</xdr:colOff>
      <xdr:row>16</xdr:row>
      <xdr:rowOff>109828</xdr:rowOff>
    </xdr:to>
    <xdr:cxnSp macro="">
      <xdr:nvCxnSpPr>
        <xdr:cNvPr id="49" name="直線コネクタ 48"/>
        <xdr:cNvCxnSpPr/>
      </xdr:nvCxnSpPr>
      <xdr:spPr bwMode="auto">
        <a:xfrm flipV="1">
          <a:off x="5003800" y="2839459"/>
          <a:ext cx="647700" cy="6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102214</xdr:rowOff>
    </xdr:from>
    <xdr:to>
      <xdr:col>26</xdr:col>
      <xdr:colOff>50800</xdr:colOff>
      <xdr:row>16</xdr:row>
      <xdr:rowOff>109828</xdr:rowOff>
    </xdr:to>
    <xdr:cxnSp macro="">
      <xdr:nvCxnSpPr>
        <xdr:cNvPr id="52" name="直線コネクタ 51"/>
        <xdr:cNvCxnSpPr/>
      </xdr:nvCxnSpPr>
      <xdr:spPr bwMode="auto">
        <a:xfrm>
          <a:off x="4305300" y="2893039"/>
          <a:ext cx="698500" cy="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102214</xdr:rowOff>
    </xdr:from>
    <xdr:to>
      <xdr:col>22</xdr:col>
      <xdr:colOff>114300</xdr:colOff>
      <xdr:row>16</xdr:row>
      <xdr:rowOff>122262</xdr:rowOff>
    </xdr:to>
    <xdr:cxnSp macro="">
      <xdr:nvCxnSpPr>
        <xdr:cNvPr id="55" name="直線コネクタ 54"/>
        <xdr:cNvCxnSpPr/>
      </xdr:nvCxnSpPr>
      <xdr:spPr bwMode="auto">
        <a:xfrm flipV="1">
          <a:off x="3606800" y="2893039"/>
          <a:ext cx="698500" cy="2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122262</xdr:rowOff>
    </xdr:from>
    <xdr:to>
      <xdr:col>18</xdr:col>
      <xdr:colOff>177800</xdr:colOff>
      <xdr:row>16</xdr:row>
      <xdr:rowOff>133586</xdr:rowOff>
    </xdr:to>
    <xdr:cxnSp macro="">
      <xdr:nvCxnSpPr>
        <xdr:cNvPr id="58" name="直線コネクタ 57"/>
        <xdr:cNvCxnSpPr/>
      </xdr:nvCxnSpPr>
      <xdr:spPr bwMode="auto">
        <a:xfrm flipV="1">
          <a:off x="2908300" y="2913087"/>
          <a:ext cx="698500" cy="11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169284</xdr:rowOff>
    </xdr:from>
    <xdr:to>
      <xdr:col>29</xdr:col>
      <xdr:colOff>177800</xdr:colOff>
      <xdr:row>16</xdr:row>
      <xdr:rowOff>99434</xdr:rowOff>
    </xdr:to>
    <xdr:sp macro="" textlink="">
      <xdr:nvSpPr>
        <xdr:cNvPr id="68" name="楕円 67"/>
        <xdr:cNvSpPr/>
      </xdr:nvSpPr>
      <xdr:spPr bwMode="auto">
        <a:xfrm>
          <a:off x="5600700" y="278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14361</xdr:rowOff>
    </xdr:from>
    <xdr:ext cx="762000" cy="259045"/>
    <xdr:sp macro="" textlink="">
      <xdr:nvSpPr>
        <xdr:cNvPr id="69" name="人口1人当たり決算額の推移該当値テキスト130"/>
        <xdr:cNvSpPr txBox="1"/>
      </xdr:nvSpPr>
      <xdr:spPr>
        <a:xfrm>
          <a:off x="5740400" y="263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59028</xdr:rowOff>
    </xdr:from>
    <xdr:to>
      <xdr:col>26</xdr:col>
      <xdr:colOff>101600</xdr:colOff>
      <xdr:row>16</xdr:row>
      <xdr:rowOff>160628</xdr:rowOff>
    </xdr:to>
    <xdr:sp macro="" textlink="">
      <xdr:nvSpPr>
        <xdr:cNvPr id="70" name="楕円 69"/>
        <xdr:cNvSpPr/>
      </xdr:nvSpPr>
      <xdr:spPr bwMode="auto">
        <a:xfrm>
          <a:off x="4953000" y="284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170805</xdr:rowOff>
    </xdr:from>
    <xdr:ext cx="736600" cy="259045"/>
    <xdr:sp macro="" textlink="">
      <xdr:nvSpPr>
        <xdr:cNvPr id="71" name="テキスト ボックス 70"/>
        <xdr:cNvSpPr txBox="1"/>
      </xdr:nvSpPr>
      <xdr:spPr>
        <a:xfrm>
          <a:off x="4622800" y="261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51414</xdr:rowOff>
    </xdr:from>
    <xdr:to>
      <xdr:col>22</xdr:col>
      <xdr:colOff>165100</xdr:colOff>
      <xdr:row>16</xdr:row>
      <xdr:rowOff>153014</xdr:rowOff>
    </xdr:to>
    <xdr:sp macro="" textlink="">
      <xdr:nvSpPr>
        <xdr:cNvPr id="72" name="楕円 71"/>
        <xdr:cNvSpPr/>
      </xdr:nvSpPr>
      <xdr:spPr bwMode="auto">
        <a:xfrm>
          <a:off x="4254500" y="284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163191</xdr:rowOff>
    </xdr:from>
    <xdr:ext cx="762000" cy="259045"/>
    <xdr:sp macro="" textlink="">
      <xdr:nvSpPr>
        <xdr:cNvPr id="73" name="テキスト ボックス 72"/>
        <xdr:cNvSpPr txBox="1"/>
      </xdr:nvSpPr>
      <xdr:spPr>
        <a:xfrm>
          <a:off x="3924300" y="261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71462</xdr:rowOff>
    </xdr:from>
    <xdr:to>
      <xdr:col>19</xdr:col>
      <xdr:colOff>38100</xdr:colOff>
      <xdr:row>17</xdr:row>
      <xdr:rowOff>1612</xdr:rowOff>
    </xdr:to>
    <xdr:sp macro="" textlink="">
      <xdr:nvSpPr>
        <xdr:cNvPr id="74" name="楕円 73"/>
        <xdr:cNvSpPr/>
      </xdr:nvSpPr>
      <xdr:spPr bwMode="auto">
        <a:xfrm>
          <a:off x="3556000" y="286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11789</xdr:rowOff>
    </xdr:from>
    <xdr:ext cx="762000" cy="259045"/>
    <xdr:sp macro="" textlink="">
      <xdr:nvSpPr>
        <xdr:cNvPr id="75" name="テキスト ボックス 74"/>
        <xdr:cNvSpPr txBox="1"/>
      </xdr:nvSpPr>
      <xdr:spPr>
        <a:xfrm>
          <a:off x="3225800" y="263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82786</xdr:rowOff>
    </xdr:from>
    <xdr:to>
      <xdr:col>15</xdr:col>
      <xdr:colOff>101600</xdr:colOff>
      <xdr:row>17</xdr:row>
      <xdr:rowOff>12936</xdr:rowOff>
    </xdr:to>
    <xdr:sp macro="" textlink="">
      <xdr:nvSpPr>
        <xdr:cNvPr id="76" name="楕円 75"/>
        <xdr:cNvSpPr/>
      </xdr:nvSpPr>
      <xdr:spPr bwMode="auto">
        <a:xfrm>
          <a:off x="2857500" y="287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23113</xdr:rowOff>
    </xdr:from>
    <xdr:ext cx="762000" cy="259045"/>
    <xdr:sp macro="" textlink="">
      <xdr:nvSpPr>
        <xdr:cNvPr id="77" name="テキスト ボックス 76"/>
        <xdr:cNvSpPr txBox="1"/>
      </xdr:nvSpPr>
      <xdr:spPr>
        <a:xfrm>
          <a:off x="2527300" y="264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233314</xdr:rowOff>
    </xdr:from>
    <xdr:to>
      <xdr:col>29</xdr:col>
      <xdr:colOff>127000</xdr:colOff>
      <xdr:row>34</xdr:row>
      <xdr:rowOff>260655</xdr:rowOff>
    </xdr:to>
    <xdr:cxnSp macro="">
      <xdr:nvCxnSpPr>
        <xdr:cNvPr id="110" name="直線コネクタ 109"/>
        <xdr:cNvCxnSpPr/>
      </xdr:nvCxnSpPr>
      <xdr:spPr bwMode="auto">
        <a:xfrm>
          <a:off x="5003800" y="6500764"/>
          <a:ext cx="647700" cy="2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217442</xdr:rowOff>
    </xdr:from>
    <xdr:to>
      <xdr:col>26</xdr:col>
      <xdr:colOff>50800</xdr:colOff>
      <xdr:row>34</xdr:row>
      <xdr:rowOff>233314</xdr:rowOff>
    </xdr:to>
    <xdr:cxnSp macro="">
      <xdr:nvCxnSpPr>
        <xdr:cNvPr id="113" name="直線コネクタ 112"/>
        <xdr:cNvCxnSpPr/>
      </xdr:nvCxnSpPr>
      <xdr:spPr bwMode="auto">
        <a:xfrm>
          <a:off x="4305300" y="6484892"/>
          <a:ext cx="698500" cy="1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217442</xdr:rowOff>
    </xdr:from>
    <xdr:to>
      <xdr:col>22</xdr:col>
      <xdr:colOff>114300</xdr:colOff>
      <xdr:row>34</xdr:row>
      <xdr:rowOff>266667</xdr:rowOff>
    </xdr:to>
    <xdr:cxnSp macro="">
      <xdr:nvCxnSpPr>
        <xdr:cNvPr id="116" name="直線コネクタ 115"/>
        <xdr:cNvCxnSpPr/>
      </xdr:nvCxnSpPr>
      <xdr:spPr bwMode="auto">
        <a:xfrm flipV="1">
          <a:off x="3606800" y="6484892"/>
          <a:ext cx="6985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266667</xdr:rowOff>
    </xdr:from>
    <xdr:to>
      <xdr:col>18</xdr:col>
      <xdr:colOff>177800</xdr:colOff>
      <xdr:row>34</xdr:row>
      <xdr:rowOff>270919</xdr:rowOff>
    </xdr:to>
    <xdr:cxnSp macro="">
      <xdr:nvCxnSpPr>
        <xdr:cNvPr id="119" name="直線コネクタ 118"/>
        <xdr:cNvCxnSpPr/>
      </xdr:nvCxnSpPr>
      <xdr:spPr bwMode="auto">
        <a:xfrm flipV="1">
          <a:off x="2908300" y="6534117"/>
          <a:ext cx="698500" cy="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209855</xdr:rowOff>
    </xdr:from>
    <xdr:to>
      <xdr:col>29</xdr:col>
      <xdr:colOff>177800</xdr:colOff>
      <xdr:row>34</xdr:row>
      <xdr:rowOff>311455</xdr:rowOff>
    </xdr:to>
    <xdr:sp macro="" textlink="">
      <xdr:nvSpPr>
        <xdr:cNvPr id="129" name="楕円 128"/>
        <xdr:cNvSpPr/>
      </xdr:nvSpPr>
      <xdr:spPr bwMode="auto">
        <a:xfrm>
          <a:off x="5600700" y="647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54932</xdr:rowOff>
    </xdr:from>
    <xdr:ext cx="762000" cy="259045"/>
    <xdr:sp macro="" textlink="">
      <xdr:nvSpPr>
        <xdr:cNvPr id="130" name="人口1人当たり決算額の推移該当値テキスト445"/>
        <xdr:cNvSpPr txBox="1"/>
      </xdr:nvSpPr>
      <xdr:spPr>
        <a:xfrm>
          <a:off x="5740400" y="63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182514</xdr:rowOff>
    </xdr:from>
    <xdr:to>
      <xdr:col>26</xdr:col>
      <xdr:colOff>101600</xdr:colOff>
      <xdr:row>34</xdr:row>
      <xdr:rowOff>284114</xdr:rowOff>
    </xdr:to>
    <xdr:sp macro="" textlink="">
      <xdr:nvSpPr>
        <xdr:cNvPr id="131" name="楕円 130"/>
        <xdr:cNvSpPr/>
      </xdr:nvSpPr>
      <xdr:spPr bwMode="auto">
        <a:xfrm>
          <a:off x="4953000" y="6449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294291</xdr:rowOff>
    </xdr:from>
    <xdr:ext cx="736600" cy="259045"/>
    <xdr:sp macro="" textlink="">
      <xdr:nvSpPr>
        <xdr:cNvPr id="132" name="テキスト ボックス 131"/>
        <xdr:cNvSpPr txBox="1"/>
      </xdr:nvSpPr>
      <xdr:spPr>
        <a:xfrm>
          <a:off x="4622800" y="621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166642</xdr:rowOff>
    </xdr:from>
    <xdr:to>
      <xdr:col>22</xdr:col>
      <xdr:colOff>165100</xdr:colOff>
      <xdr:row>34</xdr:row>
      <xdr:rowOff>268242</xdr:rowOff>
    </xdr:to>
    <xdr:sp macro="" textlink="">
      <xdr:nvSpPr>
        <xdr:cNvPr id="133" name="楕円 132"/>
        <xdr:cNvSpPr/>
      </xdr:nvSpPr>
      <xdr:spPr bwMode="auto">
        <a:xfrm>
          <a:off x="4254500" y="643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278419</xdr:rowOff>
    </xdr:from>
    <xdr:ext cx="762000" cy="259045"/>
    <xdr:sp macro="" textlink="">
      <xdr:nvSpPr>
        <xdr:cNvPr id="134" name="テキスト ボックス 133"/>
        <xdr:cNvSpPr txBox="1"/>
      </xdr:nvSpPr>
      <xdr:spPr>
        <a:xfrm>
          <a:off x="3924300" y="620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215867</xdr:rowOff>
    </xdr:from>
    <xdr:to>
      <xdr:col>19</xdr:col>
      <xdr:colOff>38100</xdr:colOff>
      <xdr:row>34</xdr:row>
      <xdr:rowOff>317467</xdr:rowOff>
    </xdr:to>
    <xdr:sp macro="" textlink="">
      <xdr:nvSpPr>
        <xdr:cNvPr id="135" name="楕円 134"/>
        <xdr:cNvSpPr/>
      </xdr:nvSpPr>
      <xdr:spPr bwMode="auto">
        <a:xfrm>
          <a:off x="3556000" y="6483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327644</xdr:rowOff>
    </xdr:from>
    <xdr:ext cx="762000" cy="259045"/>
    <xdr:sp macro="" textlink="">
      <xdr:nvSpPr>
        <xdr:cNvPr id="136" name="テキスト ボックス 135"/>
        <xdr:cNvSpPr txBox="1"/>
      </xdr:nvSpPr>
      <xdr:spPr>
        <a:xfrm>
          <a:off x="3225800" y="62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220119</xdr:rowOff>
    </xdr:from>
    <xdr:to>
      <xdr:col>15</xdr:col>
      <xdr:colOff>101600</xdr:colOff>
      <xdr:row>34</xdr:row>
      <xdr:rowOff>321719</xdr:rowOff>
    </xdr:to>
    <xdr:sp macro="" textlink="">
      <xdr:nvSpPr>
        <xdr:cNvPr id="137" name="楕円 136"/>
        <xdr:cNvSpPr/>
      </xdr:nvSpPr>
      <xdr:spPr bwMode="auto">
        <a:xfrm>
          <a:off x="2857500" y="648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331896</xdr:rowOff>
    </xdr:from>
    <xdr:ext cx="762000" cy="259045"/>
    <xdr:sp macro="" textlink="">
      <xdr:nvSpPr>
        <xdr:cNvPr id="138" name="テキスト ボックス 137"/>
        <xdr:cNvSpPr txBox="1"/>
      </xdr:nvSpPr>
      <xdr:spPr>
        <a:xfrm>
          <a:off x="2527300" y="625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
2,402
205.01
4,290,582
4,200,458
87,800
2,101,583
3,396,853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107788</xdr:rowOff>
    </xdr:from>
    <xdr:to>
      <xdr:col>24</xdr:col>
      <xdr:colOff>63500</xdr:colOff>
      <xdr:row>36</xdr:row>
      <xdr:rowOff>36259</xdr:rowOff>
    </xdr:to>
    <xdr:cxnSp macro="">
      <xdr:nvCxnSpPr>
        <xdr:cNvPr id="60" name="直線コネクタ 59"/>
        <xdr:cNvCxnSpPr/>
      </xdr:nvCxnSpPr>
      <xdr:spPr>
        <a:xfrm flipV="1">
          <a:off x="3797300" y="6108538"/>
          <a:ext cx="838200" cy="9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36259</xdr:rowOff>
    </xdr:from>
    <xdr:to>
      <xdr:col>19</xdr:col>
      <xdr:colOff>177800</xdr:colOff>
      <xdr:row>36</xdr:row>
      <xdr:rowOff>41341</xdr:rowOff>
    </xdr:to>
    <xdr:cxnSp macro="">
      <xdr:nvCxnSpPr>
        <xdr:cNvPr id="63" name="直線コネクタ 62"/>
        <xdr:cNvCxnSpPr/>
      </xdr:nvCxnSpPr>
      <xdr:spPr>
        <a:xfrm flipV="1">
          <a:off x="2908300" y="6208459"/>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41341</xdr:rowOff>
    </xdr:from>
    <xdr:to>
      <xdr:col>15</xdr:col>
      <xdr:colOff>50800</xdr:colOff>
      <xdr:row>36</xdr:row>
      <xdr:rowOff>60231</xdr:rowOff>
    </xdr:to>
    <xdr:cxnSp macro="">
      <xdr:nvCxnSpPr>
        <xdr:cNvPr id="66" name="直線コネクタ 65"/>
        <xdr:cNvCxnSpPr/>
      </xdr:nvCxnSpPr>
      <xdr:spPr>
        <a:xfrm flipV="1">
          <a:off x="2019300" y="6213541"/>
          <a:ext cx="889000" cy="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60231</xdr:rowOff>
    </xdr:from>
    <xdr:to>
      <xdr:col>10</xdr:col>
      <xdr:colOff>114300</xdr:colOff>
      <xdr:row>36</xdr:row>
      <xdr:rowOff>61382</xdr:rowOff>
    </xdr:to>
    <xdr:cxnSp macro="">
      <xdr:nvCxnSpPr>
        <xdr:cNvPr id="69" name="直線コネクタ 68"/>
        <xdr:cNvCxnSpPr/>
      </xdr:nvCxnSpPr>
      <xdr:spPr>
        <a:xfrm flipV="1">
          <a:off x="1130300" y="6232431"/>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56988</xdr:rowOff>
    </xdr:from>
    <xdr:to>
      <xdr:col>24</xdr:col>
      <xdr:colOff>114300</xdr:colOff>
      <xdr:row>35</xdr:row>
      <xdr:rowOff>158588</xdr:rowOff>
    </xdr:to>
    <xdr:sp macro="" textlink="">
      <xdr:nvSpPr>
        <xdr:cNvPr id="79" name="楕円 78"/>
        <xdr:cNvSpPr/>
      </xdr:nvSpPr>
      <xdr:spPr>
        <a:xfrm>
          <a:off x="4584700" y="605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79865</xdr:rowOff>
    </xdr:from>
    <xdr:ext cx="599010" cy="259045"/>
    <xdr:sp macro="" textlink="">
      <xdr:nvSpPr>
        <xdr:cNvPr id="80" name="人件費該当値テキスト"/>
        <xdr:cNvSpPr txBox="1"/>
      </xdr:nvSpPr>
      <xdr:spPr>
        <a:xfrm>
          <a:off x="4686300" y="590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156909</xdr:rowOff>
    </xdr:from>
    <xdr:to>
      <xdr:col>20</xdr:col>
      <xdr:colOff>38100</xdr:colOff>
      <xdr:row>36</xdr:row>
      <xdr:rowOff>87059</xdr:rowOff>
    </xdr:to>
    <xdr:sp macro="" textlink="">
      <xdr:nvSpPr>
        <xdr:cNvPr id="81" name="楕円 80"/>
        <xdr:cNvSpPr/>
      </xdr:nvSpPr>
      <xdr:spPr>
        <a:xfrm>
          <a:off x="37465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103586</xdr:rowOff>
    </xdr:from>
    <xdr:ext cx="599010" cy="259045"/>
    <xdr:sp macro="" textlink="">
      <xdr:nvSpPr>
        <xdr:cNvPr id="82" name="テキスト ボックス 81"/>
        <xdr:cNvSpPr txBox="1"/>
      </xdr:nvSpPr>
      <xdr:spPr>
        <a:xfrm>
          <a:off x="3497795" y="59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161991</xdr:rowOff>
    </xdr:from>
    <xdr:to>
      <xdr:col>15</xdr:col>
      <xdr:colOff>101600</xdr:colOff>
      <xdr:row>36</xdr:row>
      <xdr:rowOff>92141</xdr:rowOff>
    </xdr:to>
    <xdr:sp macro="" textlink="">
      <xdr:nvSpPr>
        <xdr:cNvPr id="83" name="楕円 82"/>
        <xdr:cNvSpPr/>
      </xdr:nvSpPr>
      <xdr:spPr>
        <a:xfrm>
          <a:off x="2857500" y="61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108668</xdr:rowOff>
    </xdr:from>
    <xdr:ext cx="599010" cy="259045"/>
    <xdr:sp macro="" textlink="">
      <xdr:nvSpPr>
        <xdr:cNvPr id="84" name="テキスト ボックス 83"/>
        <xdr:cNvSpPr txBox="1"/>
      </xdr:nvSpPr>
      <xdr:spPr>
        <a:xfrm>
          <a:off x="2608795" y="593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9431</xdr:rowOff>
    </xdr:from>
    <xdr:to>
      <xdr:col>10</xdr:col>
      <xdr:colOff>165100</xdr:colOff>
      <xdr:row>36</xdr:row>
      <xdr:rowOff>111031</xdr:rowOff>
    </xdr:to>
    <xdr:sp macro="" textlink="">
      <xdr:nvSpPr>
        <xdr:cNvPr id="85" name="楕円 84"/>
        <xdr:cNvSpPr/>
      </xdr:nvSpPr>
      <xdr:spPr>
        <a:xfrm>
          <a:off x="1968500" y="61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127558</xdr:rowOff>
    </xdr:from>
    <xdr:ext cx="599010" cy="259045"/>
    <xdr:sp macro="" textlink="">
      <xdr:nvSpPr>
        <xdr:cNvPr id="86" name="テキスト ボックス 85"/>
        <xdr:cNvSpPr txBox="1"/>
      </xdr:nvSpPr>
      <xdr:spPr>
        <a:xfrm>
          <a:off x="1719795" y="595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10582</xdr:rowOff>
    </xdr:from>
    <xdr:to>
      <xdr:col>6</xdr:col>
      <xdr:colOff>38100</xdr:colOff>
      <xdr:row>36</xdr:row>
      <xdr:rowOff>112182</xdr:rowOff>
    </xdr:to>
    <xdr:sp macro="" textlink="">
      <xdr:nvSpPr>
        <xdr:cNvPr id="87" name="楕円 86"/>
        <xdr:cNvSpPr/>
      </xdr:nvSpPr>
      <xdr:spPr>
        <a:xfrm>
          <a:off x="1079500" y="61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128709</xdr:rowOff>
    </xdr:from>
    <xdr:ext cx="599010" cy="259045"/>
    <xdr:sp macro="" textlink="">
      <xdr:nvSpPr>
        <xdr:cNvPr id="88" name="テキスト ボックス 87"/>
        <xdr:cNvSpPr txBox="1"/>
      </xdr:nvSpPr>
      <xdr:spPr>
        <a:xfrm>
          <a:off x="830795" y="595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166027</xdr:rowOff>
    </xdr:from>
    <xdr:to>
      <xdr:col>24</xdr:col>
      <xdr:colOff>63500</xdr:colOff>
      <xdr:row>56</xdr:row>
      <xdr:rowOff>167243</xdr:rowOff>
    </xdr:to>
    <xdr:cxnSp macro="">
      <xdr:nvCxnSpPr>
        <xdr:cNvPr id="117" name="直線コネクタ 116"/>
        <xdr:cNvCxnSpPr/>
      </xdr:nvCxnSpPr>
      <xdr:spPr>
        <a:xfrm>
          <a:off x="3797300" y="9767227"/>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166027</xdr:rowOff>
    </xdr:from>
    <xdr:to>
      <xdr:col>19</xdr:col>
      <xdr:colOff>177800</xdr:colOff>
      <xdr:row>57</xdr:row>
      <xdr:rowOff>492</xdr:rowOff>
    </xdr:to>
    <xdr:cxnSp macro="">
      <xdr:nvCxnSpPr>
        <xdr:cNvPr id="120" name="直線コネクタ 119"/>
        <xdr:cNvCxnSpPr/>
      </xdr:nvCxnSpPr>
      <xdr:spPr>
        <a:xfrm flipV="1">
          <a:off x="2908300" y="9767227"/>
          <a:ext cx="8890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158912</xdr:rowOff>
    </xdr:from>
    <xdr:to>
      <xdr:col>15</xdr:col>
      <xdr:colOff>50800</xdr:colOff>
      <xdr:row>57</xdr:row>
      <xdr:rowOff>492</xdr:rowOff>
    </xdr:to>
    <xdr:cxnSp macro="">
      <xdr:nvCxnSpPr>
        <xdr:cNvPr id="123" name="直線コネクタ 122"/>
        <xdr:cNvCxnSpPr/>
      </xdr:nvCxnSpPr>
      <xdr:spPr>
        <a:xfrm>
          <a:off x="2019300" y="976011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158912</xdr:rowOff>
    </xdr:from>
    <xdr:to>
      <xdr:col>10</xdr:col>
      <xdr:colOff>114300</xdr:colOff>
      <xdr:row>56</xdr:row>
      <xdr:rowOff>164149</xdr:rowOff>
    </xdr:to>
    <xdr:cxnSp macro="">
      <xdr:nvCxnSpPr>
        <xdr:cNvPr id="126" name="直線コネクタ 125"/>
        <xdr:cNvCxnSpPr/>
      </xdr:nvCxnSpPr>
      <xdr:spPr>
        <a:xfrm flipV="1">
          <a:off x="1130300" y="9760112"/>
          <a:ext cx="8890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116443</xdr:rowOff>
    </xdr:from>
    <xdr:to>
      <xdr:col>24</xdr:col>
      <xdr:colOff>114300</xdr:colOff>
      <xdr:row>57</xdr:row>
      <xdr:rowOff>46593</xdr:rowOff>
    </xdr:to>
    <xdr:sp macro="" textlink="">
      <xdr:nvSpPr>
        <xdr:cNvPr id="136" name="楕円 135"/>
        <xdr:cNvSpPr/>
      </xdr:nvSpPr>
      <xdr:spPr>
        <a:xfrm>
          <a:off x="4584700" y="97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94870</xdr:rowOff>
    </xdr:from>
    <xdr:ext cx="599010" cy="259045"/>
    <xdr:sp macro="" textlink="">
      <xdr:nvSpPr>
        <xdr:cNvPr id="137" name="物件費該当値テキスト"/>
        <xdr:cNvSpPr txBox="1"/>
      </xdr:nvSpPr>
      <xdr:spPr>
        <a:xfrm>
          <a:off x="4686300" y="969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115227</xdr:rowOff>
    </xdr:from>
    <xdr:to>
      <xdr:col>20</xdr:col>
      <xdr:colOff>38100</xdr:colOff>
      <xdr:row>57</xdr:row>
      <xdr:rowOff>45377</xdr:rowOff>
    </xdr:to>
    <xdr:sp macro="" textlink="">
      <xdr:nvSpPr>
        <xdr:cNvPr id="138" name="楕円 137"/>
        <xdr:cNvSpPr/>
      </xdr:nvSpPr>
      <xdr:spPr>
        <a:xfrm>
          <a:off x="3746500" y="97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36504</xdr:rowOff>
    </xdr:from>
    <xdr:ext cx="599010" cy="259045"/>
    <xdr:sp macro="" textlink="">
      <xdr:nvSpPr>
        <xdr:cNvPr id="139" name="テキスト ボックス 138"/>
        <xdr:cNvSpPr txBox="1"/>
      </xdr:nvSpPr>
      <xdr:spPr>
        <a:xfrm>
          <a:off x="3497795" y="980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121142</xdr:rowOff>
    </xdr:from>
    <xdr:to>
      <xdr:col>15</xdr:col>
      <xdr:colOff>101600</xdr:colOff>
      <xdr:row>57</xdr:row>
      <xdr:rowOff>51292</xdr:rowOff>
    </xdr:to>
    <xdr:sp macro="" textlink="">
      <xdr:nvSpPr>
        <xdr:cNvPr id="140" name="楕円 139"/>
        <xdr:cNvSpPr/>
      </xdr:nvSpPr>
      <xdr:spPr>
        <a:xfrm>
          <a:off x="2857500" y="97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42419</xdr:rowOff>
    </xdr:from>
    <xdr:ext cx="599010" cy="259045"/>
    <xdr:sp macro="" textlink="">
      <xdr:nvSpPr>
        <xdr:cNvPr id="141" name="テキスト ボックス 140"/>
        <xdr:cNvSpPr txBox="1"/>
      </xdr:nvSpPr>
      <xdr:spPr>
        <a:xfrm>
          <a:off x="2608795" y="981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108112</xdr:rowOff>
    </xdr:from>
    <xdr:to>
      <xdr:col>10</xdr:col>
      <xdr:colOff>165100</xdr:colOff>
      <xdr:row>57</xdr:row>
      <xdr:rowOff>38262</xdr:rowOff>
    </xdr:to>
    <xdr:sp macro="" textlink="">
      <xdr:nvSpPr>
        <xdr:cNvPr id="142" name="楕円 141"/>
        <xdr:cNvSpPr/>
      </xdr:nvSpPr>
      <xdr:spPr>
        <a:xfrm>
          <a:off x="1968500" y="97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54789</xdr:rowOff>
    </xdr:from>
    <xdr:ext cx="599010" cy="259045"/>
    <xdr:sp macro="" textlink="">
      <xdr:nvSpPr>
        <xdr:cNvPr id="143" name="テキスト ボックス 142"/>
        <xdr:cNvSpPr txBox="1"/>
      </xdr:nvSpPr>
      <xdr:spPr>
        <a:xfrm>
          <a:off x="1719795" y="948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113349</xdr:rowOff>
    </xdr:from>
    <xdr:to>
      <xdr:col>6</xdr:col>
      <xdr:colOff>38100</xdr:colOff>
      <xdr:row>57</xdr:row>
      <xdr:rowOff>43499</xdr:rowOff>
    </xdr:to>
    <xdr:sp macro="" textlink="">
      <xdr:nvSpPr>
        <xdr:cNvPr id="144" name="楕円 143"/>
        <xdr:cNvSpPr/>
      </xdr:nvSpPr>
      <xdr:spPr>
        <a:xfrm>
          <a:off x="1079500" y="97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34626</xdr:rowOff>
    </xdr:from>
    <xdr:ext cx="599010" cy="259045"/>
    <xdr:sp macro="" textlink="">
      <xdr:nvSpPr>
        <xdr:cNvPr id="145" name="テキスト ボックス 144"/>
        <xdr:cNvSpPr txBox="1"/>
      </xdr:nvSpPr>
      <xdr:spPr>
        <a:xfrm>
          <a:off x="830795" y="980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152150</xdr:rowOff>
    </xdr:from>
    <xdr:to>
      <xdr:col>24</xdr:col>
      <xdr:colOff>63500</xdr:colOff>
      <xdr:row>78</xdr:row>
      <xdr:rowOff>49826</xdr:rowOff>
    </xdr:to>
    <xdr:cxnSp macro="">
      <xdr:nvCxnSpPr>
        <xdr:cNvPr id="174" name="直線コネクタ 173"/>
        <xdr:cNvCxnSpPr/>
      </xdr:nvCxnSpPr>
      <xdr:spPr>
        <a:xfrm flipV="1">
          <a:off x="3797300" y="13353800"/>
          <a:ext cx="838200" cy="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35764</xdr:rowOff>
    </xdr:from>
    <xdr:to>
      <xdr:col>19</xdr:col>
      <xdr:colOff>177800</xdr:colOff>
      <xdr:row>78</xdr:row>
      <xdr:rowOff>49826</xdr:rowOff>
    </xdr:to>
    <xdr:cxnSp macro="">
      <xdr:nvCxnSpPr>
        <xdr:cNvPr id="177" name="直線コネクタ 176"/>
        <xdr:cNvCxnSpPr/>
      </xdr:nvCxnSpPr>
      <xdr:spPr>
        <a:xfrm>
          <a:off x="2908300" y="13408864"/>
          <a:ext cx="8890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35764</xdr:rowOff>
    </xdr:from>
    <xdr:to>
      <xdr:col>15</xdr:col>
      <xdr:colOff>50800</xdr:colOff>
      <xdr:row>78</xdr:row>
      <xdr:rowOff>89346</xdr:rowOff>
    </xdr:to>
    <xdr:cxnSp macro="">
      <xdr:nvCxnSpPr>
        <xdr:cNvPr id="180" name="直線コネクタ 179"/>
        <xdr:cNvCxnSpPr/>
      </xdr:nvCxnSpPr>
      <xdr:spPr>
        <a:xfrm flipV="1">
          <a:off x="2019300" y="13408864"/>
          <a:ext cx="889000" cy="5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89346</xdr:rowOff>
    </xdr:from>
    <xdr:to>
      <xdr:col>10</xdr:col>
      <xdr:colOff>114300</xdr:colOff>
      <xdr:row>78</xdr:row>
      <xdr:rowOff>90105</xdr:rowOff>
    </xdr:to>
    <xdr:cxnSp macro="">
      <xdr:nvCxnSpPr>
        <xdr:cNvPr id="183" name="直線コネクタ 182"/>
        <xdr:cNvCxnSpPr/>
      </xdr:nvCxnSpPr>
      <xdr:spPr>
        <a:xfrm flipV="1">
          <a:off x="1130300" y="13462446"/>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101350</xdr:rowOff>
    </xdr:from>
    <xdr:to>
      <xdr:col>24</xdr:col>
      <xdr:colOff>114300</xdr:colOff>
      <xdr:row>78</xdr:row>
      <xdr:rowOff>31500</xdr:rowOff>
    </xdr:to>
    <xdr:sp macro="" textlink="">
      <xdr:nvSpPr>
        <xdr:cNvPr id="193" name="楕円 192"/>
        <xdr:cNvSpPr/>
      </xdr:nvSpPr>
      <xdr:spPr>
        <a:xfrm>
          <a:off x="4584700" y="133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124227</xdr:rowOff>
    </xdr:from>
    <xdr:ext cx="534377" cy="259045"/>
    <xdr:sp macro="" textlink="">
      <xdr:nvSpPr>
        <xdr:cNvPr id="194" name="維持補修費該当値テキスト"/>
        <xdr:cNvSpPr txBox="1"/>
      </xdr:nvSpPr>
      <xdr:spPr>
        <a:xfrm>
          <a:off x="4686300" y="1315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170476</xdr:rowOff>
    </xdr:from>
    <xdr:to>
      <xdr:col>20</xdr:col>
      <xdr:colOff>38100</xdr:colOff>
      <xdr:row>78</xdr:row>
      <xdr:rowOff>100626</xdr:rowOff>
    </xdr:to>
    <xdr:sp macro="" textlink="">
      <xdr:nvSpPr>
        <xdr:cNvPr id="195" name="楕円 194"/>
        <xdr:cNvSpPr/>
      </xdr:nvSpPr>
      <xdr:spPr>
        <a:xfrm>
          <a:off x="3746500" y="133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117153</xdr:rowOff>
    </xdr:from>
    <xdr:ext cx="534377" cy="259045"/>
    <xdr:sp macro="" textlink="">
      <xdr:nvSpPr>
        <xdr:cNvPr id="196" name="テキスト ボックス 195"/>
        <xdr:cNvSpPr txBox="1"/>
      </xdr:nvSpPr>
      <xdr:spPr>
        <a:xfrm>
          <a:off x="3530111" y="131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156414</xdr:rowOff>
    </xdr:from>
    <xdr:to>
      <xdr:col>15</xdr:col>
      <xdr:colOff>101600</xdr:colOff>
      <xdr:row>78</xdr:row>
      <xdr:rowOff>86564</xdr:rowOff>
    </xdr:to>
    <xdr:sp macro="" textlink="">
      <xdr:nvSpPr>
        <xdr:cNvPr id="197" name="楕円 196"/>
        <xdr:cNvSpPr/>
      </xdr:nvSpPr>
      <xdr:spPr>
        <a:xfrm>
          <a:off x="2857500" y="133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103091</xdr:rowOff>
    </xdr:from>
    <xdr:ext cx="534377" cy="259045"/>
    <xdr:sp macro="" textlink="">
      <xdr:nvSpPr>
        <xdr:cNvPr id="198" name="テキスト ボックス 197"/>
        <xdr:cNvSpPr txBox="1"/>
      </xdr:nvSpPr>
      <xdr:spPr>
        <a:xfrm>
          <a:off x="2641111" y="131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38546</xdr:rowOff>
    </xdr:from>
    <xdr:to>
      <xdr:col>10</xdr:col>
      <xdr:colOff>165100</xdr:colOff>
      <xdr:row>78</xdr:row>
      <xdr:rowOff>140146</xdr:rowOff>
    </xdr:to>
    <xdr:sp macro="" textlink="">
      <xdr:nvSpPr>
        <xdr:cNvPr id="199" name="楕円 198"/>
        <xdr:cNvSpPr/>
      </xdr:nvSpPr>
      <xdr:spPr>
        <a:xfrm>
          <a:off x="1968500" y="134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156673</xdr:rowOff>
    </xdr:from>
    <xdr:ext cx="534377" cy="259045"/>
    <xdr:sp macro="" textlink="">
      <xdr:nvSpPr>
        <xdr:cNvPr id="200" name="テキスト ボックス 199"/>
        <xdr:cNvSpPr txBox="1"/>
      </xdr:nvSpPr>
      <xdr:spPr>
        <a:xfrm>
          <a:off x="1752111" y="1318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39305</xdr:rowOff>
    </xdr:from>
    <xdr:to>
      <xdr:col>6</xdr:col>
      <xdr:colOff>38100</xdr:colOff>
      <xdr:row>78</xdr:row>
      <xdr:rowOff>140905</xdr:rowOff>
    </xdr:to>
    <xdr:sp macro="" textlink="">
      <xdr:nvSpPr>
        <xdr:cNvPr id="201" name="楕円 200"/>
        <xdr:cNvSpPr/>
      </xdr:nvSpPr>
      <xdr:spPr>
        <a:xfrm>
          <a:off x="1079500" y="134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157432</xdr:rowOff>
    </xdr:from>
    <xdr:ext cx="534377" cy="259045"/>
    <xdr:sp macro="" textlink="">
      <xdr:nvSpPr>
        <xdr:cNvPr id="202" name="テキスト ボックス 201"/>
        <xdr:cNvSpPr txBox="1"/>
      </xdr:nvSpPr>
      <xdr:spPr>
        <a:xfrm>
          <a:off x="863111" y="131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133964</xdr:rowOff>
    </xdr:from>
    <xdr:to>
      <xdr:col>24</xdr:col>
      <xdr:colOff>63500</xdr:colOff>
      <xdr:row>94</xdr:row>
      <xdr:rowOff>73209</xdr:rowOff>
    </xdr:to>
    <xdr:cxnSp macro="">
      <xdr:nvCxnSpPr>
        <xdr:cNvPr id="233" name="直線コネクタ 232"/>
        <xdr:cNvCxnSpPr/>
      </xdr:nvCxnSpPr>
      <xdr:spPr>
        <a:xfrm flipV="1">
          <a:off x="3797300" y="16078814"/>
          <a:ext cx="838200" cy="1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73209</xdr:rowOff>
    </xdr:from>
    <xdr:to>
      <xdr:col>19</xdr:col>
      <xdr:colOff>177800</xdr:colOff>
      <xdr:row>94</xdr:row>
      <xdr:rowOff>85162</xdr:rowOff>
    </xdr:to>
    <xdr:cxnSp macro="">
      <xdr:nvCxnSpPr>
        <xdr:cNvPr id="236" name="直線コネクタ 235"/>
        <xdr:cNvCxnSpPr/>
      </xdr:nvCxnSpPr>
      <xdr:spPr>
        <a:xfrm flipV="1">
          <a:off x="2908300" y="16189509"/>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53747</xdr:rowOff>
    </xdr:from>
    <xdr:to>
      <xdr:col>15</xdr:col>
      <xdr:colOff>50800</xdr:colOff>
      <xdr:row>94</xdr:row>
      <xdr:rowOff>85162</xdr:rowOff>
    </xdr:to>
    <xdr:cxnSp macro="">
      <xdr:nvCxnSpPr>
        <xdr:cNvPr id="239" name="直線コネクタ 238"/>
        <xdr:cNvCxnSpPr/>
      </xdr:nvCxnSpPr>
      <xdr:spPr>
        <a:xfrm>
          <a:off x="2019300" y="16170047"/>
          <a:ext cx="889000" cy="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31682</xdr:rowOff>
    </xdr:from>
    <xdr:to>
      <xdr:col>10</xdr:col>
      <xdr:colOff>114300</xdr:colOff>
      <xdr:row>94</xdr:row>
      <xdr:rowOff>53747</xdr:rowOff>
    </xdr:to>
    <xdr:cxnSp macro="">
      <xdr:nvCxnSpPr>
        <xdr:cNvPr id="242" name="直線コネクタ 241"/>
        <xdr:cNvCxnSpPr/>
      </xdr:nvCxnSpPr>
      <xdr:spPr>
        <a:xfrm>
          <a:off x="1130300" y="16147982"/>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83164</xdr:rowOff>
    </xdr:from>
    <xdr:to>
      <xdr:col>24</xdr:col>
      <xdr:colOff>114300</xdr:colOff>
      <xdr:row>94</xdr:row>
      <xdr:rowOff>13314</xdr:rowOff>
    </xdr:to>
    <xdr:sp macro="" textlink="">
      <xdr:nvSpPr>
        <xdr:cNvPr id="252" name="楕円 251"/>
        <xdr:cNvSpPr/>
      </xdr:nvSpPr>
      <xdr:spPr>
        <a:xfrm>
          <a:off x="4584700" y="16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106041</xdr:rowOff>
    </xdr:from>
    <xdr:ext cx="534377" cy="259045"/>
    <xdr:sp macro="" textlink="">
      <xdr:nvSpPr>
        <xdr:cNvPr id="253" name="扶助費該当値テキスト"/>
        <xdr:cNvSpPr txBox="1"/>
      </xdr:nvSpPr>
      <xdr:spPr>
        <a:xfrm>
          <a:off x="4686300" y="1587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22409</xdr:rowOff>
    </xdr:from>
    <xdr:to>
      <xdr:col>20</xdr:col>
      <xdr:colOff>38100</xdr:colOff>
      <xdr:row>94</xdr:row>
      <xdr:rowOff>124009</xdr:rowOff>
    </xdr:to>
    <xdr:sp macro="" textlink="">
      <xdr:nvSpPr>
        <xdr:cNvPr id="254" name="楕円 253"/>
        <xdr:cNvSpPr/>
      </xdr:nvSpPr>
      <xdr:spPr>
        <a:xfrm>
          <a:off x="3746500" y="161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140536</xdr:rowOff>
    </xdr:from>
    <xdr:ext cx="534377" cy="259045"/>
    <xdr:sp macro="" textlink="">
      <xdr:nvSpPr>
        <xdr:cNvPr id="255" name="テキスト ボックス 254"/>
        <xdr:cNvSpPr txBox="1"/>
      </xdr:nvSpPr>
      <xdr:spPr>
        <a:xfrm>
          <a:off x="3530111" y="159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34362</xdr:rowOff>
    </xdr:from>
    <xdr:to>
      <xdr:col>15</xdr:col>
      <xdr:colOff>101600</xdr:colOff>
      <xdr:row>94</xdr:row>
      <xdr:rowOff>135962</xdr:rowOff>
    </xdr:to>
    <xdr:sp macro="" textlink="">
      <xdr:nvSpPr>
        <xdr:cNvPr id="256" name="楕円 255"/>
        <xdr:cNvSpPr/>
      </xdr:nvSpPr>
      <xdr:spPr>
        <a:xfrm>
          <a:off x="2857500" y="1615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152489</xdr:rowOff>
    </xdr:from>
    <xdr:ext cx="534377" cy="259045"/>
    <xdr:sp macro="" textlink="">
      <xdr:nvSpPr>
        <xdr:cNvPr id="257" name="テキスト ボックス 256"/>
        <xdr:cNvSpPr txBox="1"/>
      </xdr:nvSpPr>
      <xdr:spPr>
        <a:xfrm>
          <a:off x="2641111" y="1592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2947</xdr:rowOff>
    </xdr:from>
    <xdr:to>
      <xdr:col>10</xdr:col>
      <xdr:colOff>165100</xdr:colOff>
      <xdr:row>94</xdr:row>
      <xdr:rowOff>104547</xdr:rowOff>
    </xdr:to>
    <xdr:sp macro="" textlink="">
      <xdr:nvSpPr>
        <xdr:cNvPr id="258" name="楕円 257"/>
        <xdr:cNvSpPr/>
      </xdr:nvSpPr>
      <xdr:spPr>
        <a:xfrm>
          <a:off x="1968500" y="161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121074</xdr:rowOff>
    </xdr:from>
    <xdr:ext cx="534377" cy="259045"/>
    <xdr:sp macro="" textlink="">
      <xdr:nvSpPr>
        <xdr:cNvPr id="259" name="テキスト ボックス 258"/>
        <xdr:cNvSpPr txBox="1"/>
      </xdr:nvSpPr>
      <xdr:spPr>
        <a:xfrm>
          <a:off x="1752111" y="158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152332</xdr:rowOff>
    </xdr:from>
    <xdr:to>
      <xdr:col>6</xdr:col>
      <xdr:colOff>38100</xdr:colOff>
      <xdr:row>94</xdr:row>
      <xdr:rowOff>82482</xdr:rowOff>
    </xdr:to>
    <xdr:sp macro="" textlink="">
      <xdr:nvSpPr>
        <xdr:cNvPr id="260" name="楕円 259"/>
        <xdr:cNvSpPr/>
      </xdr:nvSpPr>
      <xdr:spPr>
        <a:xfrm>
          <a:off x="1079500" y="1609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99009</xdr:rowOff>
    </xdr:from>
    <xdr:ext cx="534377" cy="259045"/>
    <xdr:sp macro="" textlink="">
      <xdr:nvSpPr>
        <xdr:cNvPr id="261" name="テキスト ボックス 260"/>
        <xdr:cNvSpPr txBox="1"/>
      </xdr:nvSpPr>
      <xdr:spPr>
        <a:xfrm>
          <a:off x="863111" y="1587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12157</xdr:rowOff>
    </xdr:from>
    <xdr:to>
      <xdr:col>55</xdr:col>
      <xdr:colOff>0</xdr:colOff>
      <xdr:row>38</xdr:row>
      <xdr:rowOff>168053</xdr:rowOff>
    </xdr:to>
    <xdr:cxnSp macro="">
      <xdr:nvCxnSpPr>
        <xdr:cNvPr id="289" name="直線コネクタ 288"/>
        <xdr:cNvCxnSpPr/>
      </xdr:nvCxnSpPr>
      <xdr:spPr>
        <a:xfrm flipV="1">
          <a:off x="9639300" y="6355807"/>
          <a:ext cx="838200" cy="3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141182</xdr:rowOff>
    </xdr:from>
    <xdr:ext cx="599010" cy="259045"/>
    <xdr:sp macro="" textlink="">
      <xdr:nvSpPr>
        <xdr:cNvPr id="290" name="補助費等平均値テキスト"/>
        <xdr:cNvSpPr txBox="1"/>
      </xdr:nvSpPr>
      <xdr:spPr>
        <a:xfrm>
          <a:off x="10528300" y="614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168053</xdr:rowOff>
    </xdr:from>
    <xdr:to>
      <xdr:col>50</xdr:col>
      <xdr:colOff>114300</xdr:colOff>
      <xdr:row>39</xdr:row>
      <xdr:rowOff>51598</xdr:rowOff>
    </xdr:to>
    <xdr:cxnSp macro="">
      <xdr:nvCxnSpPr>
        <xdr:cNvPr id="292" name="直線コネクタ 291"/>
        <xdr:cNvCxnSpPr/>
      </xdr:nvCxnSpPr>
      <xdr:spPr>
        <a:xfrm flipV="1">
          <a:off x="8750300" y="6683153"/>
          <a:ext cx="8890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38316</xdr:rowOff>
    </xdr:from>
    <xdr:ext cx="599010" cy="259045"/>
    <xdr:sp macro="" textlink="">
      <xdr:nvSpPr>
        <xdr:cNvPr id="294" name="テキスト ボックス 293"/>
        <xdr:cNvSpPr txBox="1"/>
      </xdr:nvSpPr>
      <xdr:spPr>
        <a:xfrm>
          <a:off x="9339795" y="63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19817</xdr:rowOff>
    </xdr:from>
    <xdr:to>
      <xdr:col>45</xdr:col>
      <xdr:colOff>177800</xdr:colOff>
      <xdr:row>39</xdr:row>
      <xdr:rowOff>51598</xdr:rowOff>
    </xdr:to>
    <xdr:cxnSp macro="">
      <xdr:nvCxnSpPr>
        <xdr:cNvPr id="295" name="直線コネクタ 294"/>
        <xdr:cNvCxnSpPr/>
      </xdr:nvCxnSpPr>
      <xdr:spPr>
        <a:xfrm>
          <a:off x="7861300" y="6706367"/>
          <a:ext cx="889000" cy="3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60963</xdr:rowOff>
    </xdr:from>
    <xdr:ext cx="599010" cy="259045"/>
    <xdr:sp macro="" textlink="">
      <xdr:nvSpPr>
        <xdr:cNvPr id="297" name="テキスト ボックス 296"/>
        <xdr:cNvSpPr txBox="1"/>
      </xdr:nvSpPr>
      <xdr:spPr>
        <a:xfrm>
          <a:off x="8450795" y="64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19817</xdr:rowOff>
    </xdr:from>
    <xdr:to>
      <xdr:col>41</xdr:col>
      <xdr:colOff>50800</xdr:colOff>
      <xdr:row>39</xdr:row>
      <xdr:rowOff>29478</xdr:rowOff>
    </xdr:to>
    <xdr:cxnSp macro="">
      <xdr:nvCxnSpPr>
        <xdr:cNvPr id="298" name="直線コネクタ 297"/>
        <xdr:cNvCxnSpPr/>
      </xdr:nvCxnSpPr>
      <xdr:spPr>
        <a:xfrm flipV="1">
          <a:off x="6972300" y="6706367"/>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78611</xdr:rowOff>
    </xdr:from>
    <xdr:ext cx="599010" cy="259045"/>
    <xdr:sp macro="" textlink="">
      <xdr:nvSpPr>
        <xdr:cNvPr id="302" name="テキスト ボックス 301"/>
        <xdr:cNvSpPr txBox="1"/>
      </xdr:nvSpPr>
      <xdr:spPr>
        <a:xfrm>
          <a:off x="6672795" y="642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132807</xdr:rowOff>
    </xdr:from>
    <xdr:to>
      <xdr:col>55</xdr:col>
      <xdr:colOff>50800</xdr:colOff>
      <xdr:row>37</xdr:row>
      <xdr:rowOff>62957</xdr:rowOff>
    </xdr:to>
    <xdr:sp macro="" textlink="">
      <xdr:nvSpPr>
        <xdr:cNvPr id="308" name="楕円 307"/>
        <xdr:cNvSpPr/>
      </xdr:nvSpPr>
      <xdr:spPr>
        <a:xfrm>
          <a:off x="10426700" y="63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111234</xdr:rowOff>
    </xdr:from>
    <xdr:ext cx="599010" cy="259045"/>
    <xdr:sp macro="" textlink="">
      <xdr:nvSpPr>
        <xdr:cNvPr id="309" name="補助費等該当値テキスト"/>
        <xdr:cNvSpPr txBox="1"/>
      </xdr:nvSpPr>
      <xdr:spPr>
        <a:xfrm>
          <a:off x="10528300" y="628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117253</xdr:rowOff>
    </xdr:from>
    <xdr:to>
      <xdr:col>50</xdr:col>
      <xdr:colOff>165100</xdr:colOff>
      <xdr:row>39</xdr:row>
      <xdr:rowOff>47403</xdr:rowOff>
    </xdr:to>
    <xdr:sp macro="" textlink="">
      <xdr:nvSpPr>
        <xdr:cNvPr id="310" name="楕円 309"/>
        <xdr:cNvSpPr/>
      </xdr:nvSpPr>
      <xdr:spPr>
        <a:xfrm>
          <a:off x="9588500" y="66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38530</xdr:rowOff>
    </xdr:from>
    <xdr:ext cx="599010" cy="259045"/>
    <xdr:sp macro="" textlink="">
      <xdr:nvSpPr>
        <xdr:cNvPr id="311" name="テキスト ボックス 310"/>
        <xdr:cNvSpPr txBox="1"/>
      </xdr:nvSpPr>
      <xdr:spPr>
        <a:xfrm>
          <a:off x="9339795" y="672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798</xdr:rowOff>
    </xdr:from>
    <xdr:to>
      <xdr:col>46</xdr:col>
      <xdr:colOff>38100</xdr:colOff>
      <xdr:row>39</xdr:row>
      <xdr:rowOff>102398</xdr:rowOff>
    </xdr:to>
    <xdr:sp macro="" textlink="">
      <xdr:nvSpPr>
        <xdr:cNvPr id="312" name="楕円 311"/>
        <xdr:cNvSpPr/>
      </xdr:nvSpPr>
      <xdr:spPr>
        <a:xfrm>
          <a:off x="8699500" y="66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93525</xdr:rowOff>
    </xdr:from>
    <xdr:ext cx="599010" cy="259045"/>
    <xdr:sp macro="" textlink="">
      <xdr:nvSpPr>
        <xdr:cNvPr id="313" name="テキスト ボックス 312"/>
        <xdr:cNvSpPr txBox="1"/>
      </xdr:nvSpPr>
      <xdr:spPr>
        <a:xfrm>
          <a:off x="8450795" y="678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140467</xdr:rowOff>
    </xdr:from>
    <xdr:to>
      <xdr:col>41</xdr:col>
      <xdr:colOff>101600</xdr:colOff>
      <xdr:row>39</xdr:row>
      <xdr:rowOff>70617</xdr:rowOff>
    </xdr:to>
    <xdr:sp macro="" textlink="">
      <xdr:nvSpPr>
        <xdr:cNvPr id="314" name="楕円 313"/>
        <xdr:cNvSpPr/>
      </xdr:nvSpPr>
      <xdr:spPr>
        <a:xfrm>
          <a:off x="7810500" y="66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61744</xdr:rowOff>
    </xdr:from>
    <xdr:ext cx="599010" cy="259045"/>
    <xdr:sp macro="" textlink="">
      <xdr:nvSpPr>
        <xdr:cNvPr id="315" name="テキスト ボックス 314"/>
        <xdr:cNvSpPr txBox="1"/>
      </xdr:nvSpPr>
      <xdr:spPr>
        <a:xfrm>
          <a:off x="7561795" y="674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150128</xdr:rowOff>
    </xdr:from>
    <xdr:to>
      <xdr:col>36</xdr:col>
      <xdr:colOff>165100</xdr:colOff>
      <xdr:row>39</xdr:row>
      <xdr:rowOff>80278</xdr:rowOff>
    </xdr:to>
    <xdr:sp macro="" textlink="">
      <xdr:nvSpPr>
        <xdr:cNvPr id="316" name="楕円 315"/>
        <xdr:cNvSpPr/>
      </xdr:nvSpPr>
      <xdr:spPr>
        <a:xfrm>
          <a:off x="6921500" y="66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71405</xdr:rowOff>
    </xdr:from>
    <xdr:ext cx="599010" cy="259045"/>
    <xdr:sp macro="" textlink="">
      <xdr:nvSpPr>
        <xdr:cNvPr id="317" name="テキスト ボックス 316"/>
        <xdr:cNvSpPr txBox="1"/>
      </xdr:nvSpPr>
      <xdr:spPr>
        <a:xfrm>
          <a:off x="6672795" y="675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57863</xdr:rowOff>
    </xdr:from>
    <xdr:to>
      <xdr:col>55</xdr:col>
      <xdr:colOff>0</xdr:colOff>
      <xdr:row>58</xdr:row>
      <xdr:rowOff>106770</xdr:rowOff>
    </xdr:to>
    <xdr:cxnSp macro="">
      <xdr:nvCxnSpPr>
        <xdr:cNvPr id="346" name="直線コネクタ 345"/>
        <xdr:cNvCxnSpPr/>
      </xdr:nvCxnSpPr>
      <xdr:spPr>
        <a:xfrm>
          <a:off x="9639300" y="10001963"/>
          <a:ext cx="838200" cy="4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57863</xdr:rowOff>
    </xdr:from>
    <xdr:to>
      <xdr:col>50</xdr:col>
      <xdr:colOff>114300</xdr:colOff>
      <xdr:row>58</xdr:row>
      <xdr:rowOff>104553</xdr:rowOff>
    </xdr:to>
    <xdr:cxnSp macro="">
      <xdr:nvCxnSpPr>
        <xdr:cNvPr id="349" name="直線コネクタ 348"/>
        <xdr:cNvCxnSpPr/>
      </xdr:nvCxnSpPr>
      <xdr:spPr>
        <a:xfrm flipV="1">
          <a:off x="8750300" y="10001963"/>
          <a:ext cx="889000" cy="4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102981</xdr:rowOff>
    </xdr:from>
    <xdr:to>
      <xdr:col>45</xdr:col>
      <xdr:colOff>177800</xdr:colOff>
      <xdr:row>58</xdr:row>
      <xdr:rowOff>104553</xdr:rowOff>
    </xdr:to>
    <xdr:cxnSp macro="">
      <xdr:nvCxnSpPr>
        <xdr:cNvPr id="352" name="直線コネクタ 351"/>
        <xdr:cNvCxnSpPr/>
      </xdr:nvCxnSpPr>
      <xdr:spPr>
        <a:xfrm>
          <a:off x="7861300" y="10047081"/>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76420</xdr:rowOff>
    </xdr:from>
    <xdr:to>
      <xdr:col>41</xdr:col>
      <xdr:colOff>50800</xdr:colOff>
      <xdr:row>58</xdr:row>
      <xdr:rowOff>102981</xdr:rowOff>
    </xdr:to>
    <xdr:cxnSp macro="">
      <xdr:nvCxnSpPr>
        <xdr:cNvPr id="355" name="直線コネクタ 354"/>
        <xdr:cNvCxnSpPr/>
      </xdr:nvCxnSpPr>
      <xdr:spPr>
        <a:xfrm>
          <a:off x="6972300" y="10020520"/>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55970</xdr:rowOff>
    </xdr:from>
    <xdr:to>
      <xdr:col>55</xdr:col>
      <xdr:colOff>50800</xdr:colOff>
      <xdr:row>58</xdr:row>
      <xdr:rowOff>157570</xdr:rowOff>
    </xdr:to>
    <xdr:sp macro="" textlink="">
      <xdr:nvSpPr>
        <xdr:cNvPr id="365" name="楕円 364"/>
        <xdr:cNvSpPr/>
      </xdr:nvSpPr>
      <xdr:spPr>
        <a:xfrm>
          <a:off x="10426700" y="100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6" name="普通建設事業費該当値テキスト"/>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7063</xdr:rowOff>
    </xdr:from>
    <xdr:to>
      <xdr:col>50</xdr:col>
      <xdr:colOff>165100</xdr:colOff>
      <xdr:row>58</xdr:row>
      <xdr:rowOff>108663</xdr:rowOff>
    </xdr:to>
    <xdr:sp macro="" textlink="">
      <xdr:nvSpPr>
        <xdr:cNvPr id="367" name="楕円 366"/>
        <xdr:cNvSpPr/>
      </xdr:nvSpPr>
      <xdr:spPr>
        <a:xfrm>
          <a:off x="9588500" y="99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125190</xdr:rowOff>
    </xdr:from>
    <xdr:ext cx="599010" cy="259045"/>
    <xdr:sp macro="" textlink="">
      <xdr:nvSpPr>
        <xdr:cNvPr id="368" name="テキスト ボックス 367"/>
        <xdr:cNvSpPr txBox="1"/>
      </xdr:nvSpPr>
      <xdr:spPr>
        <a:xfrm>
          <a:off x="9339795" y="972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53753</xdr:rowOff>
    </xdr:from>
    <xdr:to>
      <xdr:col>46</xdr:col>
      <xdr:colOff>38100</xdr:colOff>
      <xdr:row>58</xdr:row>
      <xdr:rowOff>155353</xdr:rowOff>
    </xdr:to>
    <xdr:sp macro="" textlink="">
      <xdr:nvSpPr>
        <xdr:cNvPr id="369" name="楕円 368"/>
        <xdr:cNvSpPr/>
      </xdr:nvSpPr>
      <xdr:spPr>
        <a:xfrm>
          <a:off x="8699500" y="99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430</xdr:rowOff>
    </xdr:from>
    <xdr:ext cx="599010" cy="259045"/>
    <xdr:sp macro="" textlink="">
      <xdr:nvSpPr>
        <xdr:cNvPr id="370" name="テキスト ボックス 369"/>
        <xdr:cNvSpPr txBox="1"/>
      </xdr:nvSpPr>
      <xdr:spPr>
        <a:xfrm>
          <a:off x="8450795" y="977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52181</xdr:rowOff>
    </xdr:from>
    <xdr:to>
      <xdr:col>41</xdr:col>
      <xdr:colOff>101600</xdr:colOff>
      <xdr:row>58</xdr:row>
      <xdr:rowOff>153781</xdr:rowOff>
    </xdr:to>
    <xdr:sp macro="" textlink="">
      <xdr:nvSpPr>
        <xdr:cNvPr id="371" name="楕円 370"/>
        <xdr:cNvSpPr/>
      </xdr:nvSpPr>
      <xdr:spPr>
        <a:xfrm>
          <a:off x="7810500" y="99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170308</xdr:rowOff>
    </xdr:from>
    <xdr:ext cx="599010" cy="259045"/>
    <xdr:sp macro="" textlink="">
      <xdr:nvSpPr>
        <xdr:cNvPr id="372" name="テキスト ボックス 371"/>
        <xdr:cNvSpPr txBox="1"/>
      </xdr:nvSpPr>
      <xdr:spPr>
        <a:xfrm>
          <a:off x="7561795" y="977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25620</xdr:rowOff>
    </xdr:from>
    <xdr:to>
      <xdr:col>36</xdr:col>
      <xdr:colOff>165100</xdr:colOff>
      <xdr:row>58</xdr:row>
      <xdr:rowOff>127220</xdr:rowOff>
    </xdr:to>
    <xdr:sp macro="" textlink="">
      <xdr:nvSpPr>
        <xdr:cNvPr id="373" name="楕円 372"/>
        <xdr:cNvSpPr/>
      </xdr:nvSpPr>
      <xdr:spPr>
        <a:xfrm>
          <a:off x="6921500" y="99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143747</xdr:rowOff>
    </xdr:from>
    <xdr:ext cx="599010" cy="259045"/>
    <xdr:sp macro="" textlink="">
      <xdr:nvSpPr>
        <xdr:cNvPr id="374" name="テキスト ボックス 373"/>
        <xdr:cNvSpPr txBox="1"/>
      </xdr:nvSpPr>
      <xdr:spPr>
        <a:xfrm>
          <a:off x="6672795" y="974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3" name="直線コネクタ 402"/>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6" name="直線コネクタ 405"/>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9" name="直線コネクタ 408"/>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31938</xdr:rowOff>
    </xdr:from>
    <xdr:to>
      <xdr:col>41</xdr:col>
      <xdr:colOff>50800</xdr:colOff>
      <xdr:row>79</xdr:row>
      <xdr:rowOff>44450</xdr:rowOff>
    </xdr:to>
    <xdr:cxnSp macro="">
      <xdr:nvCxnSpPr>
        <xdr:cNvPr id="412" name="直線コネクタ 411"/>
        <xdr:cNvCxnSpPr/>
      </xdr:nvCxnSpPr>
      <xdr:spPr>
        <a:xfrm>
          <a:off x="6972300" y="13576488"/>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2" name="楕円 421"/>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249299" cy="259045"/>
    <xdr:sp macro="" textlink="">
      <xdr:nvSpPr>
        <xdr:cNvPr id="423" name="普通建設事業費 （ うち新規整備　）該当値テキスト"/>
        <xdr:cNvSpPr txBox="1"/>
      </xdr:nvSpPr>
      <xdr:spPr>
        <a:xfrm>
          <a:off x="10528300" y="1345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4" name="楕円 423"/>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5" name="テキスト ボックス 424"/>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8" name="楕円 427"/>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9" name="テキスト ボックス 428"/>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152588</xdr:rowOff>
    </xdr:from>
    <xdr:to>
      <xdr:col>36</xdr:col>
      <xdr:colOff>165100</xdr:colOff>
      <xdr:row>79</xdr:row>
      <xdr:rowOff>82738</xdr:rowOff>
    </xdr:to>
    <xdr:sp macro="" textlink="">
      <xdr:nvSpPr>
        <xdr:cNvPr id="430" name="楕円 429"/>
        <xdr:cNvSpPr/>
      </xdr:nvSpPr>
      <xdr:spPr>
        <a:xfrm>
          <a:off x="6921500" y="135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73865</xdr:rowOff>
    </xdr:from>
    <xdr:ext cx="534377" cy="259045"/>
    <xdr:sp macro="" textlink="">
      <xdr:nvSpPr>
        <xdr:cNvPr id="431" name="テキスト ボックス 430"/>
        <xdr:cNvSpPr txBox="1"/>
      </xdr:nvSpPr>
      <xdr:spPr>
        <a:xfrm>
          <a:off x="6705111" y="1361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30916</xdr:rowOff>
    </xdr:from>
    <xdr:to>
      <xdr:col>55</xdr:col>
      <xdr:colOff>0</xdr:colOff>
      <xdr:row>98</xdr:row>
      <xdr:rowOff>77708</xdr:rowOff>
    </xdr:to>
    <xdr:cxnSp macro="">
      <xdr:nvCxnSpPr>
        <xdr:cNvPr id="458" name="直線コネクタ 457"/>
        <xdr:cNvCxnSpPr/>
      </xdr:nvCxnSpPr>
      <xdr:spPr>
        <a:xfrm>
          <a:off x="9639300" y="16833016"/>
          <a:ext cx="838200" cy="4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30916</xdr:rowOff>
    </xdr:from>
    <xdr:to>
      <xdr:col>50</xdr:col>
      <xdr:colOff>114300</xdr:colOff>
      <xdr:row>98</xdr:row>
      <xdr:rowOff>80556</xdr:rowOff>
    </xdr:to>
    <xdr:cxnSp macro="">
      <xdr:nvCxnSpPr>
        <xdr:cNvPr id="461" name="直線コネクタ 460"/>
        <xdr:cNvCxnSpPr/>
      </xdr:nvCxnSpPr>
      <xdr:spPr>
        <a:xfrm flipV="1">
          <a:off x="8750300" y="16833016"/>
          <a:ext cx="889000" cy="4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80556</xdr:rowOff>
    </xdr:from>
    <xdr:to>
      <xdr:col>45</xdr:col>
      <xdr:colOff>177800</xdr:colOff>
      <xdr:row>98</xdr:row>
      <xdr:rowOff>81432</xdr:rowOff>
    </xdr:to>
    <xdr:cxnSp macro="">
      <xdr:nvCxnSpPr>
        <xdr:cNvPr id="464" name="直線コネクタ 463"/>
        <xdr:cNvCxnSpPr/>
      </xdr:nvCxnSpPr>
      <xdr:spPr>
        <a:xfrm flipV="1">
          <a:off x="7861300" y="1688265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69515</xdr:rowOff>
    </xdr:from>
    <xdr:to>
      <xdr:col>41</xdr:col>
      <xdr:colOff>50800</xdr:colOff>
      <xdr:row>98</xdr:row>
      <xdr:rowOff>81432</xdr:rowOff>
    </xdr:to>
    <xdr:cxnSp macro="">
      <xdr:nvCxnSpPr>
        <xdr:cNvPr id="467" name="直線コネクタ 466"/>
        <xdr:cNvCxnSpPr/>
      </xdr:nvCxnSpPr>
      <xdr:spPr>
        <a:xfrm>
          <a:off x="6972300" y="16871615"/>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26908</xdr:rowOff>
    </xdr:from>
    <xdr:to>
      <xdr:col>55</xdr:col>
      <xdr:colOff>50800</xdr:colOff>
      <xdr:row>98</xdr:row>
      <xdr:rowOff>128508</xdr:rowOff>
    </xdr:to>
    <xdr:sp macro="" textlink="">
      <xdr:nvSpPr>
        <xdr:cNvPr id="477" name="楕円 476"/>
        <xdr:cNvSpPr/>
      </xdr:nvSpPr>
      <xdr:spPr>
        <a:xfrm>
          <a:off x="10426700" y="168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8"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151566</xdr:rowOff>
    </xdr:from>
    <xdr:to>
      <xdr:col>50</xdr:col>
      <xdr:colOff>165100</xdr:colOff>
      <xdr:row>98</xdr:row>
      <xdr:rowOff>81716</xdr:rowOff>
    </xdr:to>
    <xdr:sp macro="" textlink="">
      <xdr:nvSpPr>
        <xdr:cNvPr id="479" name="楕円 478"/>
        <xdr:cNvSpPr/>
      </xdr:nvSpPr>
      <xdr:spPr>
        <a:xfrm>
          <a:off x="9588500" y="167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98243</xdr:rowOff>
    </xdr:from>
    <xdr:ext cx="599010" cy="259045"/>
    <xdr:sp macro="" textlink="">
      <xdr:nvSpPr>
        <xdr:cNvPr id="480" name="テキスト ボックス 479"/>
        <xdr:cNvSpPr txBox="1"/>
      </xdr:nvSpPr>
      <xdr:spPr>
        <a:xfrm>
          <a:off x="9339795" y="1655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29756</xdr:rowOff>
    </xdr:from>
    <xdr:to>
      <xdr:col>46</xdr:col>
      <xdr:colOff>38100</xdr:colOff>
      <xdr:row>98</xdr:row>
      <xdr:rowOff>131356</xdr:rowOff>
    </xdr:to>
    <xdr:sp macro="" textlink="">
      <xdr:nvSpPr>
        <xdr:cNvPr id="481" name="楕円 480"/>
        <xdr:cNvSpPr/>
      </xdr:nvSpPr>
      <xdr:spPr>
        <a:xfrm>
          <a:off x="8699500" y="168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122483</xdr:rowOff>
    </xdr:from>
    <xdr:ext cx="599010" cy="259045"/>
    <xdr:sp macro="" textlink="">
      <xdr:nvSpPr>
        <xdr:cNvPr id="482" name="テキスト ボックス 481"/>
        <xdr:cNvSpPr txBox="1"/>
      </xdr:nvSpPr>
      <xdr:spPr>
        <a:xfrm>
          <a:off x="8450795" y="1692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30632</xdr:rowOff>
    </xdr:from>
    <xdr:to>
      <xdr:col>41</xdr:col>
      <xdr:colOff>101600</xdr:colOff>
      <xdr:row>98</xdr:row>
      <xdr:rowOff>132232</xdr:rowOff>
    </xdr:to>
    <xdr:sp macro="" textlink="">
      <xdr:nvSpPr>
        <xdr:cNvPr id="483" name="楕円 482"/>
        <xdr:cNvSpPr/>
      </xdr:nvSpPr>
      <xdr:spPr>
        <a:xfrm>
          <a:off x="7810500" y="168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123359</xdr:rowOff>
    </xdr:from>
    <xdr:ext cx="599010" cy="259045"/>
    <xdr:sp macro="" textlink="">
      <xdr:nvSpPr>
        <xdr:cNvPr id="484" name="テキスト ボックス 483"/>
        <xdr:cNvSpPr txBox="1"/>
      </xdr:nvSpPr>
      <xdr:spPr>
        <a:xfrm>
          <a:off x="7561795" y="169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18715</xdr:rowOff>
    </xdr:from>
    <xdr:to>
      <xdr:col>36</xdr:col>
      <xdr:colOff>165100</xdr:colOff>
      <xdr:row>98</xdr:row>
      <xdr:rowOff>120315</xdr:rowOff>
    </xdr:to>
    <xdr:sp macro="" textlink="">
      <xdr:nvSpPr>
        <xdr:cNvPr id="485" name="楕円 484"/>
        <xdr:cNvSpPr/>
      </xdr:nvSpPr>
      <xdr:spPr>
        <a:xfrm>
          <a:off x="6921500" y="168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136842</xdr:rowOff>
    </xdr:from>
    <xdr:ext cx="599010" cy="259045"/>
    <xdr:sp macro="" textlink="">
      <xdr:nvSpPr>
        <xdr:cNvPr id="486" name="テキスト ボックス 485"/>
        <xdr:cNvSpPr txBox="1"/>
      </xdr:nvSpPr>
      <xdr:spPr>
        <a:xfrm>
          <a:off x="6672795" y="1659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40836</xdr:rowOff>
    </xdr:from>
    <xdr:to>
      <xdr:col>85</xdr:col>
      <xdr:colOff>127000</xdr:colOff>
      <xdr:row>39</xdr:row>
      <xdr:rowOff>44450</xdr:rowOff>
    </xdr:to>
    <xdr:cxnSp macro="">
      <xdr:nvCxnSpPr>
        <xdr:cNvPr id="515" name="直線コネクタ 514"/>
        <xdr:cNvCxnSpPr/>
      </xdr:nvCxnSpPr>
      <xdr:spPr>
        <a:xfrm>
          <a:off x="15481300" y="6727386"/>
          <a:ext cx="8382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98868</xdr:rowOff>
    </xdr:from>
    <xdr:to>
      <xdr:col>81</xdr:col>
      <xdr:colOff>50800</xdr:colOff>
      <xdr:row>39</xdr:row>
      <xdr:rowOff>40836</xdr:rowOff>
    </xdr:to>
    <xdr:cxnSp macro="">
      <xdr:nvCxnSpPr>
        <xdr:cNvPr id="518" name="直線コネクタ 517"/>
        <xdr:cNvCxnSpPr/>
      </xdr:nvCxnSpPr>
      <xdr:spPr>
        <a:xfrm>
          <a:off x="14592300" y="6613968"/>
          <a:ext cx="889000" cy="1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98868</xdr:rowOff>
    </xdr:from>
    <xdr:to>
      <xdr:col>76</xdr:col>
      <xdr:colOff>114300</xdr:colOff>
      <xdr:row>38</xdr:row>
      <xdr:rowOff>148756</xdr:rowOff>
    </xdr:to>
    <xdr:cxnSp macro="">
      <xdr:nvCxnSpPr>
        <xdr:cNvPr id="521" name="直線コネクタ 520"/>
        <xdr:cNvCxnSpPr/>
      </xdr:nvCxnSpPr>
      <xdr:spPr>
        <a:xfrm flipV="1">
          <a:off x="13703300" y="6613968"/>
          <a:ext cx="889000" cy="4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148756</xdr:rowOff>
    </xdr:from>
    <xdr:to>
      <xdr:col>71</xdr:col>
      <xdr:colOff>177800</xdr:colOff>
      <xdr:row>39</xdr:row>
      <xdr:rowOff>14538</xdr:rowOff>
    </xdr:to>
    <xdr:cxnSp macro="">
      <xdr:nvCxnSpPr>
        <xdr:cNvPr id="524" name="直線コネクタ 523"/>
        <xdr:cNvCxnSpPr/>
      </xdr:nvCxnSpPr>
      <xdr:spPr>
        <a:xfrm flipV="1">
          <a:off x="12814300" y="6663856"/>
          <a:ext cx="889000" cy="3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6" name="テキスト ボックス 525"/>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161486</xdr:rowOff>
    </xdr:from>
    <xdr:to>
      <xdr:col>81</xdr:col>
      <xdr:colOff>101600</xdr:colOff>
      <xdr:row>39</xdr:row>
      <xdr:rowOff>91636</xdr:rowOff>
    </xdr:to>
    <xdr:sp macro="" textlink="">
      <xdr:nvSpPr>
        <xdr:cNvPr id="536" name="楕円 535"/>
        <xdr:cNvSpPr/>
      </xdr:nvSpPr>
      <xdr:spPr>
        <a:xfrm>
          <a:off x="15430500" y="6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82763</xdr:rowOff>
    </xdr:from>
    <xdr:ext cx="469744" cy="259045"/>
    <xdr:sp macro="" textlink="">
      <xdr:nvSpPr>
        <xdr:cNvPr id="537" name="テキスト ボックス 536"/>
        <xdr:cNvSpPr txBox="1"/>
      </xdr:nvSpPr>
      <xdr:spPr>
        <a:xfrm>
          <a:off x="15246428" y="67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48068</xdr:rowOff>
    </xdr:from>
    <xdr:to>
      <xdr:col>76</xdr:col>
      <xdr:colOff>165100</xdr:colOff>
      <xdr:row>38</xdr:row>
      <xdr:rowOff>149668</xdr:rowOff>
    </xdr:to>
    <xdr:sp macro="" textlink="">
      <xdr:nvSpPr>
        <xdr:cNvPr id="538" name="楕円 537"/>
        <xdr:cNvSpPr/>
      </xdr:nvSpPr>
      <xdr:spPr>
        <a:xfrm>
          <a:off x="14541500" y="656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166195</xdr:rowOff>
    </xdr:from>
    <xdr:ext cx="534377" cy="259045"/>
    <xdr:sp macro="" textlink="">
      <xdr:nvSpPr>
        <xdr:cNvPr id="539" name="テキスト ボックス 538"/>
        <xdr:cNvSpPr txBox="1"/>
      </xdr:nvSpPr>
      <xdr:spPr>
        <a:xfrm>
          <a:off x="14325111" y="633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97956</xdr:rowOff>
    </xdr:from>
    <xdr:to>
      <xdr:col>72</xdr:col>
      <xdr:colOff>38100</xdr:colOff>
      <xdr:row>39</xdr:row>
      <xdr:rowOff>28106</xdr:rowOff>
    </xdr:to>
    <xdr:sp macro="" textlink="">
      <xdr:nvSpPr>
        <xdr:cNvPr id="540" name="楕円 539"/>
        <xdr:cNvSpPr/>
      </xdr:nvSpPr>
      <xdr:spPr>
        <a:xfrm>
          <a:off x="13652500" y="66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44633</xdr:rowOff>
    </xdr:from>
    <xdr:ext cx="534377" cy="259045"/>
    <xdr:sp macro="" textlink="">
      <xdr:nvSpPr>
        <xdr:cNvPr id="541" name="テキスト ボックス 540"/>
        <xdr:cNvSpPr txBox="1"/>
      </xdr:nvSpPr>
      <xdr:spPr>
        <a:xfrm>
          <a:off x="13436111" y="63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135188</xdr:rowOff>
    </xdr:from>
    <xdr:to>
      <xdr:col>67</xdr:col>
      <xdr:colOff>101600</xdr:colOff>
      <xdr:row>39</xdr:row>
      <xdr:rowOff>65338</xdr:rowOff>
    </xdr:to>
    <xdr:sp macro="" textlink="">
      <xdr:nvSpPr>
        <xdr:cNvPr id="542" name="楕円 541"/>
        <xdr:cNvSpPr/>
      </xdr:nvSpPr>
      <xdr:spPr>
        <a:xfrm>
          <a:off x="12763500" y="66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56465</xdr:rowOff>
    </xdr:from>
    <xdr:ext cx="534377" cy="259045"/>
    <xdr:sp macro="" textlink="">
      <xdr:nvSpPr>
        <xdr:cNvPr id="543" name="テキスト ボックス 542"/>
        <xdr:cNvSpPr txBox="1"/>
      </xdr:nvSpPr>
      <xdr:spPr>
        <a:xfrm>
          <a:off x="12547111" y="674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98878</xdr:rowOff>
    </xdr:from>
    <xdr:to>
      <xdr:col>85</xdr:col>
      <xdr:colOff>127000</xdr:colOff>
      <xdr:row>77</xdr:row>
      <xdr:rowOff>117115</xdr:rowOff>
    </xdr:to>
    <xdr:cxnSp macro="">
      <xdr:nvCxnSpPr>
        <xdr:cNvPr id="627" name="直線コネクタ 626"/>
        <xdr:cNvCxnSpPr/>
      </xdr:nvCxnSpPr>
      <xdr:spPr>
        <a:xfrm>
          <a:off x="15481300" y="13300528"/>
          <a:ext cx="8382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98459</xdr:rowOff>
    </xdr:from>
    <xdr:to>
      <xdr:col>81</xdr:col>
      <xdr:colOff>50800</xdr:colOff>
      <xdr:row>77</xdr:row>
      <xdr:rowOff>98878</xdr:rowOff>
    </xdr:to>
    <xdr:cxnSp macro="">
      <xdr:nvCxnSpPr>
        <xdr:cNvPr id="630" name="直線コネクタ 629"/>
        <xdr:cNvCxnSpPr/>
      </xdr:nvCxnSpPr>
      <xdr:spPr>
        <a:xfrm>
          <a:off x="14592300" y="1330010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98459</xdr:rowOff>
    </xdr:from>
    <xdr:to>
      <xdr:col>76</xdr:col>
      <xdr:colOff>114300</xdr:colOff>
      <xdr:row>77</xdr:row>
      <xdr:rowOff>113280</xdr:rowOff>
    </xdr:to>
    <xdr:cxnSp macro="">
      <xdr:nvCxnSpPr>
        <xdr:cNvPr id="633" name="直線コネクタ 632"/>
        <xdr:cNvCxnSpPr/>
      </xdr:nvCxnSpPr>
      <xdr:spPr>
        <a:xfrm flipV="1">
          <a:off x="13703300" y="13300109"/>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113280</xdr:rowOff>
    </xdr:from>
    <xdr:to>
      <xdr:col>71</xdr:col>
      <xdr:colOff>177800</xdr:colOff>
      <xdr:row>77</xdr:row>
      <xdr:rowOff>115998</xdr:rowOff>
    </xdr:to>
    <xdr:cxnSp macro="">
      <xdr:nvCxnSpPr>
        <xdr:cNvPr id="636" name="直線コネクタ 635"/>
        <xdr:cNvCxnSpPr/>
      </xdr:nvCxnSpPr>
      <xdr:spPr>
        <a:xfrm flipV="1">
          <a:off x="12814300" y="13314930"/>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66315</xdr:rowOff>
    </xdr:from>
    <xdr:to>
      <xdr:col>85</xdr:col>
      <xdr:colOff>177800</xdr:colOff>
      <xdr:row>77</xdr:row>
      <xdr:rowOff>167915</xdr:rowOff>
    </xdr:to>
    <xdr:sp macro="" textlink="">
      <xdr:nvSpPr>
        <xdr:cNvPr id="646" name="楕円 645"/>
        <xdr:cNvSpPr/>
      </xdr:nvSpPr>
      <xdr:spPr>
        <a:xfrm>
          <a:off x="16268700" y="132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89192</xdr:rowOff>
    </xdr:from>
    <xdr:ext cx="599010" cy="259045"/>
    <xdr:sp macro="" textlink="">
      <xdr:nvSpPr>
        <xdr:cNvPr id="647" name="公債費該当値テキスト"/>
        <xdr:cNvSpPr txBox="1"/>
      </xdr:nvSpPr>
      <xdr:spPr>
        <a:xfrm>
          <a:off x="16370300" y="1311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48078</xdr:rowOff>
    </xdr:from>
    <xdr:to>
      <xdr:col>81</xdr:col>
      <xdr:colOff>101600</xdr:colOff>
      <xdr:row>77</xdr:row>
      <xdr:rowOff>149678</xdr:rowOff>
    </xdr:to>
    <xdr:sp macro="" textlink="">
      <xdr:nvSpPr>
        <xdr:cNvPr id="648" name="楕円 647"/>
        <xdr:cNvSpPr/>
      </xdr:nvSpPr>
      <xdr:spPr>
        <a:xfrm>
          <a:off x="15430500" y="132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166205</xdr:rowOff>
    </xdr:from>
    <xdr:ext cx="599010" cy="259045"/>
    <xdr:sp macro="" textlink="">
      <xdr:nvSpPr>
        <xdr:cNvPr id="649" name="テキスト ボックス 648"/>
        <xdr:cNvSpPr txBox="1"/>
      </xdr:nvSpPr>
      <xdr:spPr>
        <a:xfrm>
          <a:off x="15181795" y="1302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47659</xdr:rowOff>
    </xdr:from>
    <xdr:to>
      <xdr:col>76</xdr:col>
      <xdr:colOff>165100</xdr:colOff>
      <xdr:row>77</xdr:row>
      <xdr:rowOff>149259</xdr:rowOff>
    </xdr:to>
    <xdr:sp macro="" textlink="">
      <xdr:nvSpPr>
        <xdr:cNvPr id="650" name="楕円 649"/>
        <xdr:cNvSpPr/>
      </xdr:nvSpPr>
      <xdr:spPr>
        <a:xfrm>
          <a:off x="14541500" y="132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165786</xdr:rowOff>
    </xdr:from>
    <xdr:ext cx="599010" cy="259045"/>
    <xdr:sp macro="" textlink="">
      <xdr:nvSpPr>
        <xdr:cNvPr id="651" name="テキスト ボックス 650"/>
        <xdr:cNvSpPr txBox="1"/>
      </xdr:nvSpPr>
      <xdr:spPr>
        <a:xfrm>
          <a:off x="14292795" y="1302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62480</xdr:rowOff>
    </xdr:from>
    <xdr:to>
      <xdr:col>72</xdr:col>
      <xdr:colOff>38100</xdr:colOff>
      <xdr:row>77</xdr:row>
      <xdr:rowOff>164080</xdr:rowOff>
    </xdr:to>
    <xdr:sp macro="" textlink="">
      <xdr:nvSpPr>
        <xdr:cNvPr id="652" name="楕円 651"/>
        <xdr:cNvSpPr/>
      </xdr:nvSpPr>
      <xdr:spPr>
        <a:xfrm>
          <a:off x="13652500" y="132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9157</xdr:rowOff>
    </xdr:from>
    <xdr:ext cx="599010" cy="259045"/>
    <xdr:sp macro="" textlink="">
      <xdr:nvSpPr>
        <xdr:cNvPr id="653" name="テキスト ボックス 652"/>
        <xdr:cNvSpPr txBox="1"/>
      </xdr:nvSpPr>
      <xdr:spPr>
        <a:xfrm>
          <a:off x="13403795" y="1303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65198</xdr:rowOff>
    </xdr:from>
    <xdr:to>
      <xdr:col>67</xdr:col>
      <xdr:colOff>101600</xdr:colOff>
      <xdr:row>77</xdr:row>
      <xdr:rowOff>166798</xdr:rowOff>
    </xdr:to>
    <xdr:sp macro="" textlink="">
      <xdr:nvSpPr>
        <xdr:cNvPr id="654" name="楕円 653"/>
        <xdr:cNvSpPr/>
      </xdr:nvSpPr>
      <xdr:spPr>
        <a:xfrm>
          <a:off x="12763500" y="132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11875</xdr:rowOff>
    </xdr:from>
    <xdr:ext cx="599010" cy="259045"/>
    <xdr:sp macro="" textlink="">
      <xdr:nvSpPr>
        <xdr:cNvPr id="655" name="テキスト ボックス 654"/>
        <xdr:cNvSpPr txBox="1"/>
      </xdr:nvSpPr>
      <xdr:spPr>
        <a:xfrm>
          <a:off x="12514795" y="1304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144359</xdr:rowOff>
    </xdr:from>
    <xdr:to>
      <xdr:col>85</xdr:col>
      <xdr:colOff>127000</xdr:colOff>
      <xdr:row>99</xdr:row>
      <xdr:rowOff>1767</xdr:rowOff>
    </xdr:to>
    <xdr:cxnSp macro="">
      <xdr:nvCxnSpPr>
        <xdr:cNvPr id="684" name="直線コネクタ 683"/>
        <xdr:cNvCxnSpPr/>
      </xdr:nvCxnSpPr>
      <xdr:spPr>
        <a:xfrm flipV="1">
          <a:off x="15481300" y="16946459"/>
          <a:ext cx="838200" cy="2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66937</xdr:rowOff>
    </xdr:from>
    <xdr:to>
      <xdr:col>81</xdr:col>
      <xdr:colOff>50800</xdr:colOff>
      <xdr:row>99</xdr:row>
      <xdr:rowOff>1767</xdr:rowOff>
    </xdr:to>
    <xdr:cxnSp macro="">
      <xdr:nvCxnSpPr>
        <xdr:cNvPr id="687" name="直線コネクタ 686"/>
        <xdr:cNvCxnSpPr/>
      </xdr:nvCxnSpPr>
      <xdr:spPr>
        <a:xfrm>
          <a:off x="14592300" y="16869037"/>
          <a:ext cx="889000" cy="1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66937</xdr:rowOff>
    </xdr:from>
    <xdr:to>
      <xdr:col>76</xdr:col>
      <xdr:colOff>114300</xdr:colOff>
      <xdr:row>99</xdr:row>
      <xdr:rowOff>2505</xdr:rowOff>
    </xdr:to>
    <xdr:cxnSp macro="">
      <xdr:nvCxnSpPr>
        <xdr:cNvPr id="690" name="直線コネクタ 689"/>
        <xdr:cNvCxnSpPr/>
      </xdr:nvCxnSpPr>
      <xdr:spPr>
        <a:xfrm flipV="1">
          <a:off x="13703300" y="16869037"/>
          <a:ext cx="889000" cy="10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164140</xdr:rowOff>
    </xdr:from>
    <xdr:to>
      <xdr:col>71</xdr:col>
      <xdr:colOff>177800</xdr:colOff>
      <xdr:row>99</xdr:row>
      <xdr:rowOff>2505</xdr:rowOff>
    </xdr:to>
    <xdr:cxnSp macro="">
      <xdr:nvCxnSpPr>
        <xdr:cNvPr id="693" name="直線コネクタ 692"/>
        <xdr:cNvCxnSpPr/>
      </xdr:nvCxnSpPr>
      <xdr:spPr>
        <a:xfrm>
          <a:off x="12814300" y="16966240"/>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93559</xdr:rowOff>
    </xdr:from>
    <xdr:to>
      <xdr:col>85</xdr:col>
      <xdr:colOff>177800</xdr:colOff>
      <xdr:row>99</xdr:row>
      <xdr:rowOff>23709</xdr:rowOff>
    </xdr:to>
    <xdr:sp macro="" textlink="">
      <xdr:nvSpPr>
        <xdr:cNvPr id="703" name="楕円 702"/>
        <xdr:cNvSpPr/>
      </xdr:nvSpPr>
      <xdr:spPr>
        <a:xfrm>
          <a:off x="16268700" y="1689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52936</xdr:rowOff>
    </xdr:from>
    <xdr:ext cx="534377" cy="259045"/>
    <xdr:sp macro="" textlink="">
      <xdr:nvSpPr>
        <xdr:cNvPr id="704" name="積立金該当値テキスト"/>
        <xdr:cNvSpPr txBox="1"/>
      </xdr:nvSpPr>
      <xdr:spPr>
        <a:xfrm>
          <a:off x="16370300" y="1668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122417</xdr:rowOff>
    </xdr:from>
    <xdr:to>
      <xdr:col>81</xdr:col>
      <xdr:colOff>101600</xdr:colOff>
      <xdr:row>99</xdr:row>
      <xdr:rowOff>52567</xdr:rowOff>
    </xdr:to>
    <xdr:sp macro="" textlink="">
      <xdr:nvSpPr>
        <xdr:cNvPr id="705" name="楕円 704"/>
        <xdr:cNvSpPr/>
      </xdr:nvSpPr>
      <xdr:spPr>
        <a:xfrm>
          <a:off x="15430500" y="169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43694</xdr:rowOff>
    </xdr:from>
    <xdr:ext cx="534377" cy="259045"/>
    <xdr:sp macro="" textlink="">
      <xdr:nvSpPr>
        <xdr:cNvPr id="706" name="テキスト ボックス 705"/>
        <xdr:cNvSpPr txBox="1"/>
      </xdr:nvSpPr>
      <xdr:spPr>
        <a:xfrm>
          <a:off x="15214111" y="170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16137</xdr:rowOff>
    </xdr:from>
    <xdr:to>
      <xdr:col>76</xdr:col>
      <xdr:colOff>165100</xdr:colOff>
      <xdr:row>98</xdr:row>
      <xdr:rowOff>117737</xdr:rowOff>
    </xdr:to>
    <xdr:sp macro="" textlink="">
      <xdr:nvSpPr>
        <xdr:cNvPr id="707" name="楕円 706"/>
        <xdr:cNvSpPr/>
      </xdr:nvSpPr>
      <xdr:spPr>
        <a:xfrm>
          <a:off x="14541500" y="168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134264</xdr:rowOff>
    </xdr:from>
    <xdr:ext cx="599010" cy="259045"/>
    <xdr:sp macro="" textlink="">
      <xdr:nvSpPr>
        <xdr:cNvPr id="708" name="テキスト ボックス 707"/>
        <xdr:cNvSpPr txBox="1"/>
      </xdr:nvSpPr>
      <xdr:spPr>
        <a:xfrm>
          <a:off x="14292795" y="1659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123155</xdr:rowOff>
    </xdr:from>
    <xdr:to>
      <xdr:col>72</xdr:col>
      <xdr:colOff>38100</xdr:colOff>
      <xdr:row>99</xdr:row>
      <xdr:rowOff>53305</xdr:rowOff>
    </xdr:to>
    <xdr:sp macro="" textlink="">
      <xdr:nvSpPr>
        <xdr:cNvPr id="709" name="楕円 708"/>
        <xdr:cNvSpPr/>
      </xdr:nvSpPr>
      <xdr:spPr>
        <a:xfrm>
          <a:off x="13652500" y="169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44432</xdr:rowOff>
    </xdr:from>
    <xdr:ext cx="534377" cy="259045"/>
    <xdr:sp macro="" textlink="">
      <xdr:nvSpPr>
        <xdr:cNvPr id="710" name="テキスト ボックス 709"/>
        <xdr:cNvSpPr txBox="1"/>
      </xdr:nvSpPr>
      <xdr:spPr>
        <a:xfrm>
          <a:off x="13436111" y="170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113340</xdr:rowOff>
    </xdr:from>
    <xdr:to>
      <xdr:col>67</xdr:col>
      <xdr:colOff>101600</xdr:colOff>
      <xdr:row>99</xdr:row>
      <xdr:rowOff>43490</xdr:rowOff>
    </xdr:to>
    <xdr:sp macro="" textlink="">
      <xdr:nvSpPr>
        <xdr:cNvPr id="711" name="楕円 710"/>
        <xdr:cNvSpPr/>
      </xdr:nvSpPr>
      <xdr:spPr>
        <a:xfrm>
          <a:off x="12763500" y="169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34617</xdr:rowOff>
    </xdr:from>
    <xdr:ext cx="534377" cy="259045"/>
    <xdr:sp macro="" textlink="">
      <xdr:nvSpPr>
        <xdr:cNvPr id="712" name="テキスト ボックス 711"/>
        <xdr:cNvSpPr txBox="1"/>
      </xdr:nvSpPr>
      <xdr:spPr>
        <a:xfrm>
          <a:off x="12547111" y="1700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133830</xdr:rowOff>
    </xdr:from>
    <xdr:to>
      <xdr:col>116</xdr:col>
      <xdr:colOff>63500</xdr:colOff>
      <xdr:row>58</xdr:row>
      <xdr:rowOff>138612</xdr:rowOff>
    </xdr:to>
    <xdr:cxnSp macro="">
      <xdr:nvCxnSpPr>
        <xdr:cNvPr id="794" name="直線コネクタ 793"/>
        <xdr:cNvCxnSpPr/>
      </xdr:nvCxnSpPr>
      <xdr:spPr>
        <a:xfrm flipV="1">
          <a:off x="21323300" y="10077930"/>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136427</xdr:rowOff>
    </xdr:from>
    <xdr:to>
      <xdr:col>111</xdr:col>
      <xdr:colOff>177800</xdr:colOff>
      <xdr:row>58</xdr:row>
      <xdr:rowOff>138612</xdr:rowOff>
    </xdr:to>
    <xdr:cxnSp macro="">
      <xdr:nvCxnSpPr>
        <xdr:cNvPr id="797" name="直線コネクタ 796"/>
        <xdr:cNvCxnSpPr/>
      </xdr:nvCxnSpPr>
      <xdr:spPr>
        <a:xfrm>
          <a:off x="20434300" y="10080527"/>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136427</xdr:rowOff>
    </xdr:from>
    <xdr:to>
      <xdr:col>107</xdr:col>
      <xdr:colOff>50800</xdr:colOff>
      <xdr:row>58</xdr:row>
      <xdr:rowOff>138329</xdr:rowOff>
    </xdr:to>
    <xdr:cxnSp macro="">
      <xdr:nvCxnSpPr>
        <xdr:cNvPr id="800" name="直線コネクタ 799"/>
        <xdr:cNvCxnSpPr/>
      </xdr:nvCxnSpPr>
      <xdr:spPr>
        <a:xfrm flipV="1">
          <a:off x="19545300" y="10080527"/>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138329</xdr:rowOff>
    </xdr:from>
    <xdr:to>
      <xdr:col>102</xdr:col>
      <xdr:colOff>114300</xdr:colOff>
      <xdr:row>58</xdr:row>
      <xdr:rowOff>138662</xdr:rowOff>
    </xdr:to>
    <xdr:cxnSp macro="">
      <xdr:nvCxnSpPr>
        <xdr:cNvPr id="803" name="直線コネクタ 802"/>
        <xdr:cNvCxnSpPr/>
      </xdr:nvCxnSpPr>
      <xdr:spPr>
        <a:xfrm flipV="1">
          <a:off x="18656300" y="10082429"/>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83030</xdr:rowOff>
    </xdr:from>
    <xdr:to>
      <xdr:col>116</xdr:col>
      <xdr:colOff>114300</xdr:colOff>
      <xdr:row>59</xdr:row>
      <xdr:rowOff>13180</xdr:rowOff>
    </xdr:to>
    <xdr:sp macro="" textlink="">
      <xdr:nvSpPr>
        <xdr:cNvPr id="813" name="楕円 812"/>
        <xdr:cNvSpPr/>
      </xdr:nvSpPr>
      <xdr:spPr>
        <a:xfrm>
          <a:off x="22110700" y="100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4" name="貸付金該当値テキスト"/>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87812</xdr:rowOff>
    </xdr:from>
    <xdr:to>
      <xdr:col>112</xdr:col>
      <xdr:colOff>38100</xdr:colOff>
      <xdr:row>59</xdr:row>
      <xdr:rowOff>17962</xdr:rowOff>
    </xdr:to>
    <xdr:sp macro="" textlink="">
      <xdr:nvSpPr>
        <xdr:cNvPr id="815" name="楕円 814"/>
        <xdr:cNvSpPr/>
      </xdr:nvSpPr>
      <xdr:spPr>
        <a:xfrm>
          <a:off x="21272500" y="1003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9089</xdr:rowOff>
    </xdr:from>
    <xdr:ext cx="378565" cy="259045"/>
    <xdr:sp macro="" textlink="">
      <xdr:nvSpPr>
        <xdr:cNvPr id="816" name="テキスト ボックス 815"/>
        <xdr:cNvSpPr txBox="1"/>
      </xdr:nvSpPr>
      <xdr:spPr>
        <a:xfrm>
          <a:off x="21134017" y="1012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85627</xdr:rowOff>
    </xdr:from>
    <xdr:to>
      <xdr:col>107</xdr:col>
      <xdr:colOff>101600</xdr:colOff>
      <xdr:row>59</xdr:row>
      <xdr:rowOff>15777</xdr:rowOff>
    </xdr:to>
    <xdr:sp macro="" textlink="">
      <xdr:nvSpPr>
        <xdr:cNvPr id="817" name="楕円 816"/>
        <xdr:cNvSpPr/>
      </xdr:nvSpPr>
      <xdr:spPr>
        <a:xfrm>
          <a:off x="20383500" y="1002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6904</xdr:rowOff>
    </xdr:from>
    <xdr:ext cx="378565" cy="259045"/>
    <xdr:sp macro="" textlink="">
      <xdr:nvSpPr>
        <xdr:cNvPr id="818" name="テキスト ボックス 817"/>
        <xdr:cNvSpPr txBox="1"/>
      </xdr:nvSpPr>
      <xdr:spPr>
        <a:xfrm>
          <a:off x="20245017" y="1012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87529</xdr:rowOff>
    </xdr:from>
    <xdr:to>
      <xdr:col>102</xdr:col>
      <xdr:colOff>165100</xdr:colOff>
      <xdr:row>59</xdr:row>
      <xdr:rowOff>17679</xdr:rowOff>
    </xdr:to>
    <xdr:sp macro="" textlink="">
      <xdr:nvSpPr>
        <xdr:cNvPr id="819" name="楕円 818"/>
        <xdr:cNvSpPr/>
      </xdr:nvSpPr>
      <xdr:spPr>
        <a:xfrm>
          <a:off x="19494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8806</xdr:rowOff>
    </xdr:from>
    <xdr:ext cx="378565" cy="259045"/>
    <xdr:sp macro="" textlink="">
      <xdr:nvSpPr>
        <xdr:cNvPr id="820" name="テキスト ボックス 819"/>
        <xdr:cNvSpPr txBox="1"/>
      </xdr:nvSpPr>
      <xdr:spPr>
        <a:xfrm>
          <a:off x="19356017" y="10124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87862</xdr:rowOff>
    </xdr:from>
    <xdr:to>
      <xdr:col>98</xdr:col>
      <xdr:colOff>38100</xdr:colOff>
      <xdr:row>59</xdr:row>
      <xdr:rowOff>18012</xdr:rowOff>
    </xdr:to>
    <xdr:sp macro="" textlink="">
      <xdr:nvSpPr>
        <xdr:cNvPr id="821" name="楕円 820"/>
        <xdr:cNvSpPr/>
      </xdr:nvSpPr>
      <xdr:spPr>
        <a:xfrm>
          <a:off x="18605500" y="100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9139</xdr:rowOff>
    </xdr:from>
    <xdr:ext cx="378565" cy="259045"/>
    <xdr:sp macro="" textlink="">
      <xdr:nvSpPr>
        <xdr:cNvPr id="822" name="テキスト ボックス 821"/>
        <xdr:cNvSpPr txBox="1"/>
      </xdr:nvSpPr>
      <xdr:spPr>
        <a:xfrm>
          <a:off x="18467017" y="1012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52953</xdr:rowOff>
    </xdr:from>
    <xdr:to>
      <xdr:col>116</xdr:col>
      <xdr:colOff>63500</xdr:colOff>
      <xdr:row>76</xdr:row>
      <xdr:rowOff>58410</xdr:rowOff>
    </xdr:to>
    <xdr:cxnSp macro="">
      <xdr:nvCxnSpPr>
        <xdr:cNvPr id="851" name="直線コネクタ 850"/>
        <xdr:cNvCxnSpPr/>
      </xdr:nvCxnSpPr>
      <xdr:spPr>
        <a:xfrm flipV="1">
          <a:off x="21323300" y="13083153"/>
          <a:ext cx="8382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46561</xdr:rowOff>
    </xdr:from>
    <xdr:to>
      <xdr:col>111</xdr:col>
      <xdr:colOff>177800</xdr:colOff>
      <xdr:row>76</xdr:row>
      <xdr:rowOff>58410</xdr:rowOff>
    </xdr:to>
    <xdr:cxnSp macro="">
      <xdr:nvCxnSpPr>
        <xdr:cNvPr id="854" name="直線コネクタ 853"/>
        <xdr:cNvCxnSpPr/>
      </xdr:nvCxnSpPr>
      <xdr:spPr>
        <a:xfrm>
          <a:off x="20434300" y="13076761"/>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46561</xdr:rowOff>
    </xdr:from>
    <xdr:to>
      <xdr:col>107</xdr:col>
      <xdr:colOff>50800</xdr:colOff>
      <xdr:row>76</xdr:row>
      <xdr:rowOff>92700</xdr:rowOff>
    </xdr:to>
    <xdr:cxnSp macro="">
      <xdr:nvCxnSpPr>
        <xdr:cNvPr id="857" name="直線コネクタ 856"/>
        <xdr:cNvCxnSpPr/>
      </xdr:nvCxnSpPr>
      <xdr:spPr>
        <a:xfrm flipV="1">
          <a:off x="19545300" y="13076761"/>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34948</xdr:rowOff>
    </xdr:from>
    <xdr:to>
      <xdr:col>102</xdr:col>
      <xdr:colOff>114300</xdr:colOff>
      <xdr:row>76</xdr:row>
      <xdr:rowOff>92700</xdr:rowOff>
    </xdr:to>
    <xdr:cxnSp macro="">
      <xdr:nvCxnSpPr>
        <xdr:cNvPr id="860" name="直線コネクタ 859"/>
        <xdr:cNvCxnSpPr/>
      </xdr:nvCxnSpPr>
      <xdr:spPr>
        <a:xfrm>
          <a:off x="18656300" y="13065148"/>
          <a:ext cx="889000" cy="5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2153</xdr:rowOff>
    </xdr:from>
    <xdr:to>
      <xdr:col>116</xdr:col>
      <xdr:colOff>114300</xdr:colOff>
      <xdr:row>76</xdr:row>
      <xdr:rowOff>103753</xdr:rowOff>
    </xdr:to>
    <xdr:sp macro="" textlink="">
      <xdr:nvSpPr>
        <xdr:cNvPr id="870" name="楕円 869"/>
        <xdr:cNvSpPr/>
      </xdr:nvSpPr>
      <xdr:spPr>
        <a:xfrm>
          <a:off x="22110700" y="130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25031</xdr:rowOff>
    </xdr:from>
    <xdr:ext cx="599010" cy="259045"/>
    <xdr:sp macro="" textlink="">
      <xdr:nvSpPr>
        <xdr:cNvPr id="871" name="繰出金該当値テキスト"/>
        <xdr:cNvSpPr txBox="1"/>
      </xdr:nvSpPr>
      <xdr:spPr>
        <a:xfrm>
          <a:off x="22212300" y="1288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7610</xdr:rowOff>
    </xdr:from>
    <xdr:to>
      <xdr:col>112</xdr:col>
      <xdr:colOff>38100</xdr:colOff>
      <xdr:row>76</xdr:row>
      <xdr:rowOff>109210</xdr:rowOff>
    </xdr:to>
    <xdr:sp macro="" textlink="">
      <xdr:nvSpPr>
        <xdr:cNvPr id="872" name="楕円 871"/>
        <xdr:cNvSpPr/>
      </xdr:nvSpPr>
      <xdr:spPr>
        <a:xfrm>
          <a:off x="21272500" y="130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125737</xdr:rowOff>
    </xdr:from>
    <xdr:ext cx="599010" cy="259045"/>
    <xdr:sp macro="" textlink="">
      <xdr:nvSpPr>
        <xdr:cNvPr id="873" name="テキスト ボックス 872"/>
        <xdr:cNvSpPr txBox="1"/>
      </xdr:nvSpPr>
      <xdr:spPr>
        <a:xfrm>
          <a:off x="21023795" y="12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167211</xdr:rowOff>
    </xdr:from>
    <xdr:to>
      <xdr:col>107</xdr:col>
      <xdr:colOff>101600</xdr:colOff>
      <xdr:row>76</xdr:row>
      <xdr:rowOff>97361</xdr:rowOff>
    </xdr:to>
    <xdr:sp macro="" textlink="">
      <xdr:nvSpPr>
        <xdr:cNvPr id="874" name="楕円 873"/>
        <xdr:cNvSpPr/>
      </xdr:nvSpPr>
      <xdr:spPr>
        <a:xfrm>
          <a:off x="20383500" y="130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113888</xdr:rowOff>
    </xdr:from>
    <xdr:ext cx="599010" cy="259045"/>
    <xdr:sp macro="" textlink="">
      <xdr:nvSpPr>
        <xdr:cNvPr id="875" name="テキスト ボックス 874"/>
        <xdr:cNvSpPr txBox="1"/>
      </xdr:nvSpPr>
      <xdr:spPr>
        <a:xfrm>
          <a:off x="20134795" y="1280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41900</xdr:rowOff>
    </xdr:from>
    <xdr:to>
      <xdr:col>102</xdr:col>
      <xdr:colOff>165100</xdr:colOff>
      <xdr:row>76</xdr:row>
      <xdr:rowOff>143500</xdr:rowOff>
    </xdr:to>
    <xdr:sp macro="" textlink="">
      <xdr:nvSpPr>
        <xdr:cNvPr id="876" name="楕円 875"/>
        <xdr:cNvSpPr/>
      </xdr:nvSpPr>
      <xdr:spPr>
        <a:xfrm>
          <a:off x="19494500" y="13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160027</xdr:rowOff>
    </xdr:from>
    <xdr:ext cx="599010" cy="259045"/>
    <xdr:sp macro="" textlink="">
      <xdr:nvSpPr>
        <xdr:cNvPr id="877" name="テキスト ボックス 876"/>
        <xdr:cNvSpPr txBox="1"/>
      </xdr:nvSpPr>
      <xdr:spPr>
        <a:xfrm>
          <a:off x="19245795" y="1284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155598</xdr:rowOff>
    </xdr:from>
    <xdr:to>
      <xdr:col>98</xdr:col>
      <xdr:colOff>38100</xdr:colOff>
      <xdr:row>76</xdr:row>
      <xdr:rowOff>85748</xdr:rowOff>
    </xdr:to>
    <xdr:sp macro="" textlink="">
      <xdr:nvSpPr>
        <xdr:cNvPr id="878" name="楕円 877"/>
        <xdr:cNvSpPr/>
      </xdr:nvSpPr>
      <xdr:spPr>
        <a:xfrm>
          <a:off x="18605500" y="1301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102274</xdr:rowOff>
    </xdr:from>
    <xdr:ext cx="599010" cy="259045"/>
    <xdr:sp macro="" textlink="">
      <xdr:nvSpPr>
        <xdr:cNvPr id="879" name="テキスト ボックス 878"/>
        <xdr:cNvSpPr txBox="1"/>
      </xdr:nvSpPr>
      <xdr:spPr>
        <a:xfrm>
          <a:off x="18356795" y="127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類似団体と比較し、一人あたりのコストが特に高くなっている項目は、人件費、維持補修費、扶助費、公債費、繰出金などである。</a:t>
          </a:r>
        </a:p>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326,752</a:t>
          </a:r>
          <a:r>
            <a:rPr kumimoji="1" lang="ja-JP" altLang="en-US" sz="1300">
              <a:latin typeface="ＭＳ Ｐゴシック" panose="020B0600070205080204" pitchFamily="50" charset="-128"/>
              <a:ea typeface="ＭＳ Ｐゴシック" panose="020B0600070205080204" pitchFamily="50" charset="-128"/>
            </a:rPr>
            <a:t>円となっており、町立高等学校を有していることや保育所を直営で運営していることなどが要因である。</a:t>
          </a:r>
        </a:p>
        <a:p>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61,732</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年度は平年よりも降雪量が多かったことによる除雪費用の増加などが主な要因である。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91,277</a:t>
          </a:r>
          <a:r>
            <a:rPr kumimoji="1" lang="ja-JP" altLang="en-US" sz="1300">
              <a:latin typeface="ＭＳ Ｐゴシック" panose="020B0600070205080204" pitchFamily="50" charset="-128"/>
              <a:ea typeface="ＭＳ Ｐゴシック" panose="020B0600070205080204" pitchFamily="50" charset="-128"/>
            </a:rPr>
            <a:t>円となっており、高齢化の進行や社会福祉制度の拡充などが主な要因である。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198,831</a:t>
          </a:r>
          <a:r>
            <a:rPr kumimoji="1" lang="ja-JP" altLang="en-US" sz="1300">
              <a:latin typeface="ＭＳ Ｐゴシック" panose="020B0600070205080204" pitchFamily="50" charset="-128"/>
              <a:ea typeface="ＭＳ Ｐゴシック" panose="020B0600070205080204" pitchFamily="50" charset="-128"/>
            </a:rPr>
            <a:t>円となっており、公債費が前年より減少したことから、一人あたりのコストも前年より減少している。</a:t>
          </a:r>
        </a:p>
        <a:p>
          <a:r>
            <a:rPr kumimoji="1" lang="ja-JP" altLang="en-US" sz="1300">
              <a:latin typeface="ＭＳ Ｐゴシック" panose="020B0600070205080204" pitchFamily="50" charset="-128"/>
              <a:ea typeface="ＭＳ Ｐゴシック" panose="020B0600070205080204" pitchFamily="50" charset="-128"/>
            </a:rPr>
            <a:t>繰出金は</a:t>
          </a:r>
          <a:r>
            <a:rPr kumimoji="1" lang="en-US" altLang="ja-JP" sz="1300">
              <a:latin typeface="ＭＳ Ｐゴシック" panose="020B0600070205080204" pitchFamily="50" charset="-128"/>
              <a:ea typeface="ＭＳ Ｐゴシック" panose="020B0600070205080204" pitchFamily="50" charset="-128"/>
            </a:rPr>
            <a:t>132,768</a:t>
          </a:r>
          <a:r>
            <a:rPr kumimoji="1" lang="ja-JP" altLang="en-US" sz="1300">
              <a:latin typeface="ＭＳ Ｐゴシック" panose="020B0600070205080204" pitchFamily="50" charset="-128"/>
              <a:ea typeface="ＭＳ Ｐゴシック" panose="020B0600070205080204" pitchFamily="50" charset="-128"/>
            </a:rPr>
            <a:t>円となっており、国民健康保険特別会計、簡易水道事業特別会計、集落排水事業特別会計への繰出金が大きいことなどが、類似団体より高い水準になっている要因として挙げられる。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
2,402
205.01
4,290,582
4,200,458
87,800
2,101,583
3,396,853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7226</xdr:rowOff>
    </xdr:from>
    <xdr:to>
      <xdr:col>24</xdr:col>
      <xdr:colOff>63500</xdr:colOff>
      <xdr:row>37</xdr:row>
      <xdr:rowOff>23400</xdr:rowOff>
    </xdr:to>
    <xdr:cxnSp macro="">
      <xdr:nvCxnSpPr>
        <xdr:cNvPr id="60" name="直線コネクタ 59"/>
        <xdr:cNvCxnSpPr/>
      </xdr:nvCxnSpPr>
      <xdr:spPr>
        <a:xfrm flipV="1">
          <a:off x="3797300" y="6350876"/>
          <a:ext cx="8382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23400</xdr:rowOff>
    </xdr:from>
    <xdr:to>
      <xdr:col>19</xdr:col>
      <xdr:colOff>177800</xdr:colOff>
      <xdr:row>37</xdr:row>
      <xdr:rowOff>29610</xdr:rowOff>
    </xdr:to>
    <xdr:cxnSp macro="">
      <xdr:nvCxnSpPr>
        <xdr:cNvPr id="63" name="直線コネクタ 62"/>
        <xdr:cNvCxnSpPr/>
      </xdr:nvCxnSpPr>
      <xdr:spPr>
        <a:xfrm flipV="1">
          <a:off x="2908300" y="636705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29610</xdr:rowOff>
    </xdr:from>
    <xdr:to>
      <xdr:col>15</xdr:col>
      <xdr:colOff>50800</xdr:colOff>
      <xdr:row>37</xdr:row>
      <xdr:rowOff>55175</xdr:rowOff>
    </xdr:to>
    <xdr:cxnSp macro="">
      <xdr:nvCxnSpPr>
        <xdr:cNvPr id="66" name="直線コネクタ 65"/>
        <xdr:cNvCxnSpPr/>
      </xdr:nvCxnSpPr>
      <xdr:spPr>
        <a:xfrm flipV="1">
          <a:off x="2019300" y="6373260"/>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51194</xdr:rowOff>
    </xdr:from>
    <xdr:to>
      <xdr:col>10</xdr:col>
      <xdr:colOff>114300</xdr:colOff>
      <xdr:row>37</xdr:row>
      <xdr:rowOff>55175</xdr:rowOff>
    </xdr:to>
    <xdr:cxnSp macro="">
      <xdr:nvCxnSpPr>
        <xdr:cNvPr id="69" name="直線コネクタ 68"/>
        <xdr:cNvCxnSpPr/>
      </xdr:nvCxnSpPr>
      <xdr:spPr>
        <a:xfrm>
          <a:off x="1130300" y="6394844"/>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127876</xdr:rowOff>
    </xdr:from>
    <xdr:to>
      <xdr:col>24</xdr:col>
      <xdr:colOff>114300</xdr:colOff>
      <xdr:row>37</xdr:row>
      <xdr:rowOff>58026</xdr:rowOff>
    </xdr:to>
    <xdr:sp macro="" textlink="">
      <xdr:nvSpPr>
        <xdr:cNvPr id="79" name="楕円 78"/>
        <xdr:cNvSpPr/>
      </xdr:nvSpPr>
      <xdr:spPr>
        <a:xfrm>
          <a:off x="4584700" y="63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150753</xdr:rowOff>
    </xdr:from>
    <xdr:ext cx="534377" cy="259045"/>
    <xdr:sp macro="" textlink="">
      <xdr:nvSpPr>
        <xdr:cNvPr id="80" name="議会費該当値テキスト"/>
        <xdr:cNvSpPr txBox="1"/>
      </xdr:nvSpPr>
      <xdr:spPr>
        <a:xfrm>
          <a:off x="4686300" y="615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144050</xdr:rowOff>
    </xdr:from>
    <xdr:to>
      <xdr:col>20</xdr:col>
      <xdr:colOff>38100</xdr:colOff>
      <xdr:row>37</xdr:row>
      <xdr:rowOff>74200</xdr:rowOff>
    </xdr:to>
    <xdr:sp macro="" textlink="">
      <xdr:nvSpPr>
        <xdr:cNvPr id="81" name="楕円 80"/>
        <xdr:cNvSpPr/>
      </xdr:nvSpPr>
      <xdr:spPr>
        <a:xfrm>
          <a:off x="3746500" y="63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90727</xdr:rowOff>
    </xdr:from>
    <xdr:ext cx="534377" cy="259045"/>
    <xdr:sp macro="" textlink="">
      <xdr:nvSpPr>
        <xdr:cNvPr id="82" name="テキスト ボックス 81"/>
        <xdr:cNvSpPr txBox="1"/>
      </xdr:nvSpPr>
      <xdr:spPr>
        <a:xfrm>
          <a:off x="3530111" y="60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150260</xdr:rowOff>
    </xdr:from>
    <xdr:to>
      <xdr:col>15</xdr:col>
      <xdr:colOff>101600</xdr:colOff>
      <xdr:row>37</xdr:row>
      <xdr:rowOff>80410</xdr:rowOff>
    </xdr:to>
    <xdr:sp macro="" textlink="">
      <xdr:nvSpPr>
        <xdr:cNvPr id="83" name="楕円 82"/>
        <xdr:cNvSpPr/>
      </xdr:nvSpPr>
      <xdr:spPr>
        <a:xfrm>
          <a:off x="2857500" y="63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96937</xdr:rowOff>
    </xdr:from>
    <xdr:ext cx="534377" cy="259045"/>
    <xdr:sp macro="" textlink="">
      <xdr:nvSpPr>
        <xdr:cNvPr id="84" name="テキスト ボックス 83"/>
        <xdr:cNvSpPr txBox="1"/>
      </xdr:nvSpPr>
      <xdr:spPr>
        <a:xfrm>
          <a:off x="2641111" y="60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4375</xdr:rowOff>
    </xdr:from>
    <xdr:to>
      <xdr:col>10</xdr:col>
      <xdr:colOff>165100</xdr:colOff>
      <xdr:row>37</xdr:row>
      <xdr:rowOff>105975</xdr:rowOff>
    </xdr:to>
    <xdr:sp macro="" textlink="">
      <xdr:nvSpPr>
        <xdr:cNvPr id="85" name="楕円 84"/>
        <xdr:cNvSpPr/>
      </xdr:nvSpPr>
      <xdr:spPr>
        <a:xfrm>
          <a:off x="1968500" y="63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97102</xdr:rowOff>
    </xdr:from>
    <xdr:ext cx="534377" cy="259045"/>
    <xdr:sp macro="" textlink="">
      <xdr:nvSpPr>
        <xdr:cNvPr id="86" name="テキスト ボックス 85"/>
        <xdr:cNvSpPr txBox="1"/>
      </xdr:nvSpPr>
      <xdr:spPr>
        <a:xfrm>
          <a:off x="1752111" y="644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xdr:rowOff>
    </xdr:from>
    <xdr:to>
      <xdr:col>6</xdr:col>
      <xdr:colOff>38100</xdr:colOff>
      <xdr:row>37</xdr:row>
      <xdr:rowOff>101994</xdr:rowOff>
    </xdr:to>
    <xdr:sp macro="" textlink="">
      <xdr:nvSpPr>
        <xdr:cNvPr id="87" name="楕円 86"/>
        <xdr:cNvSpPr/>
      </xdr:nvSpPr>
      <xdr:spPr>
        <a:xfrm>
          <a:off x="1079500" y="6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118521</xdr:rowOff>
    </xdr:from>
    <xdr:ext cx="534377" cy="259045"/>
    <xdr:sp macro="" textlink="">
      <xdr:nvSpPr>
        <xdr:cNvPr id="88" name="テキスト ボックス 87"/>
        <xdr:cNvSpPr txBox="1"/>
      </xdr:nvSpPr>
      <xdr:spPr>
        <a:xfrm>
          <a:off x="863111" y="61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127078</xdr:rowOff>
    </xdr:from>
    <xdr:to>
      <xdr:col>24</xdr:col>
      <xdr:colOff>63500</xdr:colOff>
      <xdr:row>57</xdr:row>
      <xdr:rowOff>153503</xdr:rowOff>
    </xdr:to>
    <xdr:cxnSp macro="">
      <xdr:nvCxnSpPr>
        <xdr:cNvPr id="115" name="直線コネクタ 114"/>
        <xdr:cNvCxnSpPr/>
      </xdr:nvCxnSpPr>
      <xdr:spPr>
        <a:xfrm flipV="1">
          <a:off x="3797300" y="9899728"/>
          <a:ext cx="838200" cy="2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143170</xdr:rowOff>
    </xdr:from>
    <xdr:to>
      <xdr:col>19</xdr:col>
      <xdr:colOff>177800</xdr:colOff>
      <xdr:row>57</xdr:row>
      <xdr:rowOff>153503</xdr:rowOff>
    </xdr:to>
    <xdr:cxnSp macro="">
      <xdr:nvCxnSpPr>
        <xdr:cNvPr id="118" name="直線コネクタ 117"/>
        <xdr:cNvCxnSpPr/>
      </xdr:nvCxnSpPr>
      <xdr:spPr>
        <a:xfrm>
          <a:off x="2908300" y="9915820"/>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143170</xdr:rowOff>
    </xdr:from>
    <xdr:to>
      <xdr:col>15</xdr:col>
      <xdr:colOff>50800</xdr:colOff>
      <xdr:row>58</xdr:row>
      <xdr:rowOff>38185</xdr:rowOff>
    </xdr:to>
    <xdr:cxnSp macro="">
      <xdr:nvCxnSpPr>
        <xdr:cNvPr id="121" name="直線コネクタ 120"/>
        <xdr:cNvCxnSpPr/>
      </xdr:nvCxnSpPr>
      <xdr:spPr>
        <a:xfrm flipV="1">
          <a:off x="2019300" y="9915820"/>
          <a:ext cx="889000" cy="6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19172</xdr:rowOff>
    </xdr:from>
    <xdr:to>
      <xdr:col>10</xdr:col>
      <xdr:colOff>114300</xdr:colOff>
      <xdr:row>58</xdr:row>
      <xdr:rowOff>38185</xdr:rowOff>
    </xdr:to>
    <xdr:cxnSp macro="">
      <xdr:nvCxnSpPr>
        <xdr:cNvPr id="124" name="直線コネクタ 123"/>
        <xdr:cNvCxnSpPr/>
      </xdr:nvCxnSpPr>
      <xdr:spPr>
        <a:xfrm>
          <a:off x="1130300" y="9963272"/>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76278</xdr:rowOff>
    </xdr:from>
    <xdr:to>
      <xdr:col>24</xdr:col>
      <xdr:colOff>114300</xdr:colOff>
      <xdr:row>58</xdr:row>
      <xdr:rowOff>6428</xdr:rowOff>
    </xdr:to>
    <xdr:sp macro="" textlink="">
      <xdr:nvSpPr>
        <xdr:cNvPr id="134" name="楕円 133"/>
        <xdr:cNvSpPr/>
      </xdr:nvSpPr>
      <xdr:spPr>
        <a:xfrm>
          <a:off x="4584700" y="98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102703</xdr:rowOff>
    </xdr:from>
    <xdr:to>
      <xdr:col>20</xdr:col>
      <xdr:colOff>38100</xdr:colOff>
      <xdr:row>58</xdr:row>
      <xdr:rowOff>32853</xdr:rowOff>
    </xdr:to>
    <xdr:sp macro="" textlink="">
      <xdr:nvSpPr>
        <xdr:cNvPr id="136" name="楕円 135"/>
        <xdr:cNvSpPr/>
      </xdr:nvSpPr>
      <xdr:spPr>
        <a:xfrm>
          <a:off x="3746500" y="98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49380</xdr:rowOff>
    </xdr:from>
    <xdr:ext cx="599010" cy="259045"/>
    <xdr:sp macro="" textlink="">
      <xdr:nvSpPr>
        <xdr:cNvPr id="137" name="テキスト ボックス 136"/>
        <xdr:cNvSpPr txBox="1"/>
      </xdr:nvSpPr>
      <xdr:spPr>
        <a:xfrm>
          <a:off x="3497795" y="96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92370</xdr:rowOff>
    </xdr:from>
    <xdr:to>
      <xdr:col>15</xdr:col>
      <xdr:colOff>101600</xdr:colOff>
      <xdr:row>58</xdr:row>
      <xdr:rowOff>22520</xdr:rowOff>
    </xdr:to>
    <xdr:sp macro="" textlink="">
      <xdr:nvSpPr>
        <xdr:cNvPr id="138" name="楕円 137"/>
        <xdr:cNvSpPr/>
      </xdr:nvSpPr>
      <xdr:spPr>
        <a:xfrm>
          <a:off x="2857500" y="98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39047</xdr:rowOff>
    </xdr:from>
    <xdr:ext cx="599010" cy="259045"/>
    <xdr:sp macro="" textlink="">
      <xdr:nvSpPr>
        <xdr:cNvPr id="139" name="テキスト ボックス 138"/>
        <xdr:cNvSpPr txBox="1"/>
      </xdr:nvSpPr>
      <xdr:spPr>
        <a:xfrm>
          <a:off x="2608795" y="964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158835</xdr:rowOff>
    </xdr:from>
    <xdr:to>
      <xdr:col>10</xdr:col>
      <xdr:colOff>165100</xdr:colOff>
      <xdr:row>58</xdr:row>
      <xdr:rowOff>88985</xdr:rowOff>
    </xdr:to>
    <xdr:sp macro="" textlink="">
      <xdr:nvSpPr>
        <xdr:cNvPr id="140" name="楕円 139"/>
        <xdr:cNvSpPr/>
      </xdr:nvSpPr>
      <xdr:spPr>
        <a:xfrm>
          <a:off x="1968500" y="99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80112</xdr:rowOff>
    </xdr:from>
    <xdr:ext cx="599010" cy="259045"/>
    <xdr:sp macro="" textlink="">
      <xdr:nvSpPr>
        <xdr:cNvPr id="141" name="テキスト ボックス 140"/>
        <xdr:cNvSpPr txBox="1"/>
      </xdr:nvSpPr>
      <xdr:spPr>
        <a:xfrm>
          <a:off x="1719795" y="1002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139822</xdr:rowOff>
    </xdr:from>
    <xdr:to>
      <xdr:col>6</xdr:col>
      <xdr:colOff>38100</xdr:colOff>
      <xdr:row>58</xdr:row>
      <xdr:rowOff>69972</xdr:rowOff>
    </xdr:to>
    <xdr:sp macro="" textlink="">
      <xdr:nvSpPr>
        <xdr:cNvPr id="142" name="楕円 141"/>
        <xdr:cNvSpPr/>
      </xdr:nvSpPr>
      <xdr:spPr>
        <a:xfrm>
          <a:off x="1079500" y="99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61099</xdr:rowOff>
    </xdr:from>
    <xdr:ext cx="599010" cy="259045"/>
    <xdr:sp macro="" textlink="">
      <xdr:nvSpPr>
        <xdr:cNvPr id="143" name="テキスト ボックス 142"/>
        <xdr:cNvSpPr txBox="1"/>
      </xdr:nvSpPr>
      <xdr:spPr>
        <a:xfrm>
          <a:off x="830795" y="1000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53000</xdr:rowOff>
    </xdr:from>
    <xdr:to>
      <xdr:col>24</xdr:col>
      <xdr:colOff>63500</xdr:colOff>
      <xdr:row>76</xdr:row>
      <xdr:rowOff>94391</xdr:rowOff>
    </xdr:to>
    <xdr:cxnSp macro="">
      <xdr:nvCxnSpPr>
        <xdr:cNvPr id="172" name="直線コネクタ 171"/>
        <xdr:cNvCxnSpPr/>
      </xdr:nvCxnSpPr>
      <xdr:spPr>
        <a:xfrm flipV="1">
          <a:off x="3797300" y="13083200"/>
          <a:ext cx="8382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94058</xdr:rowOff>
    </xdr:from>
    <xdr:to>
      <xdr:col>19</xdr:col>
      <xdr:colOff>177800</xdr:colOff>
      <xdr:row>76</xdr:row>
      <xdr:rowOff>94391</xdr:rowOff>
    </xdr:to>
    <xdr:cxnSp macro="">
      <xdr:nvCxnSpPr>
        <xdr:cNvPr id="175" name="直線コネクタ 174"/>
        <xdr:cNvCxnSpPr/>
      </xdr:nvCxnSpPr>
      <xdr:spPr>
        <a:xfrm>
          <a:off x="2908300" y="13124258"/>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94058</xdr:rowOff>
    </xdr:from>
    <xdr:to>
      <xdr:col>15</xdr:col>
      <xdr:colOff>50800</xdr:colOff>
      <xdr:row>76</xdr:row>
      <xdr:rowOff>101940</xdr:rowOff>
    </xdr:to>
    <xdr:cxnSp macro="">
      <xdr:nvCxnSpPr>
        <xdr:cNvPr id="178" name="直線コネクタ 177"/>
        <xdr:cNvCxnSpPr/>
      </xdr:nvCxnSpPr>
      <xdr:spPr>
        <a:xfrm flipV="1">
          <a:off x="2019300" y="13124258"/>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77287</xdr:rowOff>
    </xdr:from>
    <xdr:to>
      <xdr:col>10</xdr:col>
      <xdr:colOff>114300</xdr:colOff>
      <xdr:row>76</xdr:row>
      <xdr:rowOff>101940</xdr:rowOff>
    </xdr:to>
    <xdr:cxnSp macro="">
      <xdr:nvCxnSpPr>
        <xdr:cNvPr id="181" name="直線コネクタ 180"/>
        <xdr:cNvCxnSpPr/>
      </xdr:nvCxnSpPr>
      <xdr:spPr>
        <a:xfrm>
          <a:off x="1130300" y="13107487"/>
          <a:ext cx="889000" cy="2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2200</xdr:rowOff>
    </xdr:from>
    <xdr:to>
      <xdr:col>24</xdr:col>
      <xdr:colOff>114300</xdr:colOff>
      <xdr:row>76</xdr:row>
      <xdr:rowOff>103800</xdr:rowOff>
    </xdr:to>
    <xdr:sp macro="" textlink="">
      <xdr:nvSpPr>
        <xdr:cNvPr id="191" name="楕円 190"/>
        <xdr:cNvSpPr/>
      </xdr:nvSpPr>
      <xdr:spPr>
        <a:xfrm>
          <a:off x="4584700" y="130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25077</xdr:rowOff>
    </xdr:from>
    <xdr:ext cx="599010" cy="259045"/>
    <xdr:sp macro="" textlink="">
      <xdr:nvSpPr>
        <xdr:cNvPr id="192" name="民生費該当値テキスト"/>
        <xdr:cNvSpPr txBox="1"/>
      </xdr:nvSpPr>
      <xdr:spPr>
        <a:xfrm>
          <a:off x="4686300" y="1288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43591</xdr:rowOff>
    </xdr:from>
    <xdr:to>
      <xdr:col>20</xdr:col>
      <xdr:colOff>38100</xdr:colOff>
      <xdr:row>76</xdr:row>
      <xdr:rowOff>145191</xdr:rowOff>
    </xdr:to>
    <xdr:sp macro="" textlink="">
      <xdr:nvSpPr>
        <xdr:cNvPr id="193" name="楕円 192"/>
        <xdr:cNvSpPr/>
      </xdr:nvSpPr>
      <xdr:spPr>
        <a:xfrm>
          <a:off x="3746500" y="1307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161718</xdr:rowOff>
    </xdr:from>
    <xdr:ext cx="599010" cy="259045"/>
    <xdr:sp macro="" textlink="">
      <xdr:nvSpPr>
        <xdr:cNvPr id="194" name="テキスト ボックス 193"/>
        <xdr:cNvSpPr txBox="1"/>
      </xdr:nvSpPr>
      <xdr:spPr>
        <a:xfrm>
          <a:off x="3497795" y="1284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43258</xdr:rowOff>
    </xdr:from>
    <xdr:to>
      <xdr:col>15</xdr:col>
      <xdr:colOff>101600</xdr:colOff>
      <xdr:row>76</xdr:row>
      <xdr:rowOff>144858</xdr:rowOff>
    </xdr:to>
    <xdr:sp macro="" textlink="">
      <xdr:nvSpPr>
        <xdr:cNvPr id="195" name="楕円 194"/>
        <xdr:cNvSpPr/>
      </xdr:nvSpPr>
      <xdr:spPr>
        <a:xfrm>
          <a:off x="2857500" y="13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161385</xdr:rowOff>
    </xdr:from>
    <xdr:ext cx="599010" cy="259045"/>
    <xdr:sp macro="" textlink="">
      <xdr:nvSpPr>
        <xdr:cNvPr id="196" name="テキスト ボックス 195"/>
        <xdr:cNvSpPr txBox="1"/>
      </xdr:nvSpPr>
      <xdr:spPr>
        <a:xfrm>
          <a:off x="2608795" y="1284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51140</xdr:rowOff>
    </xdr:from>
    <xdr:to>
      <xdr:col>10</xdr:col>
      <xdr:colOff>165100</xdr:colOff>
      <xdr:row>76</xdr:row>
      <xdr:rowOff>152740</xdr:rowOff>
    </xdr:to>
    <xdr:sp macro="" textlink="">
      <xdr:nvSpPr>
        <xdr:cNvPr id="197" name="楕円 196"/>
        <xdr:cNvSpPr/>
      </xdr:nvSpPr>
      <xdr:spPr>
        <a:xfrm>
          <a:off x="1968500" y="130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169266</xdr:rowOff>
    </xdr:from>
    <xdr:ext cx="599010" cy="259045"/>
    <xdr:sp macro="" textlink="">
      <xdr:nvSpPr>
        <xdr:cNvPr id="198" name="テキスト ボックス 197"/>
        <xdr:cNvSpPr txBox="1"/>
      </xdr:nvSpPr>
      <xdr:spPr>
        <a:xfrm>
          <a:off x="1719795" y="1285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26487</xdr:rowOff>
    </xdr:from>
    <xdr:to>
      <xdr:col>6</xdr:col>
      <xdr:colOff>38100</xdr:colOff>
      <xdr:row>76</xdr:row>
      <xdr:rowOff>128087</xdr:rowOff>
    </xdr:to>
    <xdr:sp macro="" textlink="">
      <xdr:nvSpPr>
        <xdr:cNvPr id="199" name="楕円 198"/>
        <xdr:cNvSpPr/>
      </xdr:nvSpPr>
      <xdr:spPr>
        <a:xfrm>
          <a:off x="1079500" y="130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144614</xdr:rowOff>
    </xdr:from>
    <xdr:ext cx="599010" cy="259045"/>
    <xdr:sp macro="" textlink="">
      <xdr:nvSpPr>
        <xdr:cNvPr id="200" name="テキスト ボックス 199"/>
        <xdr:cNvSpPr txBox="1"/>
      </xdr:nvSpPr>
      <xdr:spPr>
        <a:xfrm>
          <a:off x="830795" y="1283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41413</xdr:rowOff>
    </xdr:from>
    <xdr:to>
      <xdr:col>24</xdr:col>
      <xdr:colOff>63500</xdr:colOff>
      <xdr:row>95</xdr:row>
      <xdr:rowOff>137962</xdr:rowOff>
    </xdr:to>
    <xdr:cxnSp macro="">
      <xdr:nvCxnSpPr>
        <xdr:cNvPr id="227" name="直線コネクタ 226"/>
        <xdr:cNvCxnSpPr/>
      </xdr:nvCxnSpPr>
      <xdr:spPr>
        <a:xfrm flipV="1">
          <a:off x="3797300" y="16329163"/>
          <a:ext cx="838200" cy="9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111714</xdr:rowOff>
    </xdr:from>
    <xdr:to>
      <xdr:col>19</xdr:col>
      <xdr:colOff>177800</xdr:colOff>
      <xdr:row>95</xdr:row>
      <xdr:rowOff>137962</xdr:rowOff>
    </xdr:to>
    <xdr:cxnSp macro="">
      <xdr:nvCxnSpPr>
        <xdr:cNvPr id="230" name="直線コネクタ 229"/>
        <xdr:cNvCxnSpPr/>
      </xdr:nvCxnSpPr>
      <xdr:spPr>
        <a:xfrm>
          <a:off x="2908300" y="16399464"/>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111714</xdr:rowOff>
    </xdr:from>
    <xdr:to>
      <xdr:col>15</xdr:col>
      <xdr:colOff>50800</xdr:colOff>
      <xdr:row>95</xdr:row>
      <xdr:rowOff>141478</xdr:rowOff>
    </xdr:to>
    <xdr:cxnSp macro="">
      <xdr:nvCxnSpPr>
        <xdr:cNvPr id="233" name="直線コネクタ 232"/>
        <xdr:cNvCxnSpPr/>
      </xdr:nvCxnSpPr>
      <xdr:spPr>
        <a:xfrm flipV="1">
          <a:off x="2019300" y="16399464"/>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157166</xdr:rowOff>
    </xdr:from>
    <xdr:to>
      <xdr:col>10</xdr:col>
      <xdr:colOff>114300</xdr:colOff>
      <xdr:row>95</xdr:row>
      <xdr:rowOff>141478</xdr:rowOff>
    </xdr:to>
    <xdr:cxnSp macro="">
      <xdr:nvCxnSpPr>
        <xdr:cNvPr id="236" name="直線コネクタ 235"/>
        <xdr:cNvCxnSpPr/>
      </xdr:nvCxnSpPr>
      <xdr:spPr>
        <a:xfrm>
          <a:off x="1130300" y="16273466"/>
          <a:ext cx="889000" cy="15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162063</xdr:rowOff>
    </xdr:from>
    <xdr:to>
      <xdr:col>24</xdr:col>
      <xdr:colOff>114300</xdr:colOff>
      <xdr:row>95</xdr:row>
      <xdr:rowOff>92213</xdr:rowOff>
    </xdr:to>
    <xdr:sp macro="" textlink="">
      <xdr:nvSpPr>
        <xdr:cNvPr id="246" name="楕円 245"/>
        <xdr:cNvSpPr/>
      </xdr:nvSpPr>
      <xdr:spPr>
        <a:xfrm>
          <a:off x="4584700" y="162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13490</xdr:rowOff>
    </xdr:from>
    <xdr:ext cx="599010" cy="259045"/>
    <xdr:sp macro="" textlink="">
      <xdr:nvSpPr>
        <xdr:cNvPr id="247" name="衛生費該当値テキスト"/>
        <xdr:cNvSpPr txBox="1"/>
      </xdr:nvSpPr>
      <xdr:spPr>
        <a:xfrm>
          <a:off x="4686300" y="1612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87162</xdr:rowOff>
    </xdr:from>
    <xdr:to>
      <xdr:col>20</xdr:col>
      <xdr:colOff>38100</xdr:colOff>
      <xdr:row>96</xdr:row>
      <xdr:rowOff>17312</xdr:rowOff>
    </xdr:to>
    <xdr:sp macro="" textlink="">
      <xdr:nvSpPr>
        <xdr:cNvPr id="248" name="楕円 247"/>
        <xdr:cNvSpPr/>
      </xdr:nvSpPr>
      <xdr:spPr>
        <a:xfrm>
          <a:off x="3746500" y="163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33839</xdr:rowOff>
    </xdr:from>
    <xdr:ext cx="599010" cy="259045"/>
    <xdr:sp macro="" textlink="">
      <xdr:nvSpPr>
        <xdr:cNvPr id="249" name="テキスト ボックス 248"/>
        <xdr:cNvSpPr txBox="1"/>
      </xdr:nvSpPr>
      <xdr:spPr>
        <a:xfrm>
          <a:off x="3497795" y="1615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60914</xdr:rowOff>
    </xdr:from>
    <xdr:to>
      <xdr:col>15</xdr:col>
      <xdr:colOff>101600</xdr:colOff>
      <xdr:row>95</xdr:row>
      <xdr:rowOff>162514</xdr:rowOff>
    </xdr:to>
    <xdr:sp macro="" textlink="">
      <xdr:nvSpPr>
        <xdr:cNvPr id="250" name="楕円 249"/>
        <xdr:cNvSpPr/>
      </xdr:nvSpPr>
      <xdr:spPr>
        <a:xfrm>
          <a:off x="2857500" y="163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7591</xdr:rowOff>
    </xdr:from>
    <xdr:ext cx="599010" cy="259045"/>
    <xdr:sp macro="" textlink="">
      <xdr:nvSpPr>
        <xdr:cNvPr id="251" name="テキスト ボックス 250"/>
        <xdr:cNvSpPr txBox="1"/>
      </xdr:nvSpPr>
      <xdr:spPr>
        <a:xfrm>
          <a:off x="2608795" y="1612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90678</xdr:rowOff>
    </xdr:from>
    <xdr:to>
      <xdr:col>10</xdr:col>
      <xdr:colOff>165100</xdr:colOff>
      <xdr:row>96</xdr:row>
      <xdr:rowOff>20828</xdr:rowOff>
    </xdr:to>
    <xdr:sp macro="" textlink="">
      <xdr:nvSpPr>
        <xdr:cNvPr id="252" name="楕円 251"/>
        <xdr:cNvSpPr/>
      </xdr:nvSpPr>
      <xdr:spPr>
        <a:xfrm>
          <a:off x="1968500" y="163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37355</xdr:rowOff>
    </xdr:from>
    <xdr:ext cx="599010" cy="259045"/>
    <xdr:sp macro="" textlink="">
      <xdr:nvSpPr>
        <xdr:cNvPr id="253" name="テキスト ボックス 252"/>
        <xdr:cNvSpPr txBox="1"/>
      </xdr:nvSpPr>
      <xdr:spPr>
        <a:xfrm>
          <a:off x="1719795" y="1615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106366</xdr:rowOff>
    </xdr:from>
    <xdr:to>
      <xdr:col>6</xdr:col>
      <xdr:colOff>38100</xdr:colOff>
      <xdr:row>95</xdr:row>
      <xdr:rowOff>36516</xdr:rowOff>
    </xdr:to>
    <xdr:sp macro="" textlink="">
      <xdr:nvSpPr>
        <xdr:cNvPr id="254" name="楕円 253"/>
        <xdr:cNvSpPr/>
      </xdr:nvSpPr>
      <xdr:spPr>
        <a:xfrm>
          <a:off x="1079500" y="162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53043</xdr:rowOff>
    </xdr:from>
    <xdr:ext cx="599010" cy="259045"/>
    <xdr:sp macro="" textlink="">
      <xdr:nvSpPr>
        <xdr:cNvPr id="255" name="テキスト ボックス 254"/>
        <xdr:cNvSpPr txBox="1"/>
      </xdr:nvSpPr>
      <xdr:spPr>
        <a:xfrm>
          <a:off x="830795" y="1599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86947</xdr:rowOff>
    </xdr:from>
    <xdr:to>
      <xdr:col>55</xdr:col>
      <xdr:colOff>0</xdr:colOff>
      <xdr:row>58</xdr:row>
      <xdr:rowOff>90248</xdr:rowOff>
    </xdr:to>
    <xdr:cxnSp macro="">
      <xdr:nvCxnSpPr>
        <xdr:cNvPr id="339" name="直線コネクタ 338"/>
        <xdr:cNvCxnSpPr/>
      </xdr:nvCxnSpPr>
      <xdr:spPr>
        <a:xfrm>
          <a:off x="9639300" y="10031047"/>
          <a:ext cx="8382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86947</xdr:rowOff>
    </xdr:from>
    <xdr:to>
      <xdr:col>50</xdr:col>
      <xdr:colOff>114300</xdr:colOff>
      <xdr:row>58</xdr:row>
      <xdr:rowOff>104567</xdr:rowOff>
    </xdr:to>
    <xdr:cxnSp macro="">
      <xdr:nvCxnSpPr>
        <xdr:cNvPr id="342" name="直線コネクタ 341"/>
        <xdr:cNvCxnSpPr/>
      </xdr:nvCxnSpPr>
      <xdr:spPr>
        <a:xfrm flipV="1">
          <a:off x="8750300" y="10031047"/>
          <a:ext cx="8890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89971</xdr:rowOff>
    </xdr:from>
    <xdr:to>
      <xdr:col>45</xdr:col>
      <xdr:colOff>177800</xdr:colOff>
      <xdr:row>58</xdr:row>
      <xdr:rowOff>104567</xdr:rowOff>
    </xdr:to>
    <xdr:cxnSp macro="">
      <xdr:nvCxnSpPr>
        <xdr:cNvPr id="345" name="直線コネクタ 344"/>
        <xdr:cNvCxnSpPr/>
      </xdr:nvCxnSpPr>
      <xdr:spPr>
        <a:xfrm>
          <a:off x="7861300" y="10034071"/>
          <a:ext cx="889000" cy="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89971</xdr:rowOff>
    </xdr:from>
    <xdr:to>
      <xdr:col>41</xdr:col>
      <xdr:colOff>50800</xdr:colOff>
      <xdr:row>58</xdr:row>
      <xdr:rowOff>91915</xdr:rowOff>
    </xdr:to>
    <xdr:cxnSp macro="">
      <xdr:nvCxnSpPr>
        <xdr:cNvPr id="348" name="直線コネクタ 347"/>
        <xdr:cNvCxnSpPr/>
      </xdr:nvCxnSpPr>
      <xdr:spPr>
        <a:xfrm flipV="1">
          <a:off x="6972300" y="10034071"/>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39448</xdr:rowOff>
    </xdr:from>
    <xdr:to>
      <xdr:col>55</xdr:col>
      <xdr:colOff>50800</xdr:colOff>
      <xdr:row>58</xdr:row>
      <xdr:rowOff>141048</xdr:rowOff>
    </xdr:to>
    <xdr:sp macro="" textlink="">
      <xdr:nvSpPr>
        <xdr:cNvPr id="358" name="楕円 357"/>
        <xdr:cNvSpPr/>
      </xdr:nvSpPr>
      <xdr:spPr>
        <a:xfrm>
          <a:off x="10426700" y="99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36147</xdr:rowOff>
    </xdr:from>
    <xdr:to>
      <xdr:col>50</xdr:col>
      <xdr:colOff>165100</xdr:colOff>
      <xdr:row>58</xdr:row>
      <xdr:rowOff>137747</xdr:rowOff>
    </xdr:to>
    <xdr:sp macro="" textlink="">
      <xdr:nvSpPr>
        <xdr:cNvPr id="360" name="楕円 359"/>
        <xdr:cNvSpPr/>
      </xdr:nvSpPr>
      <xdr:spPr>
        <a:xfrm>
          <a:off x="9588500" y="99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128874</xdr:rowOff>
    </xdr:from>
    <xdr:ext cx="599010" cy="259045"/>
    <xdr:sp macro="" textlink="">
      <xdr:nvSpPr>
        <xdr:cNvPr id="361" name="テキスト ボックス 360"/>
        <xdr:cNvSpPr txBox="1"/>
      </xdr:nvSpPr>
      <xdr:spPr>
        <a:xfrm>
          <a:off x="9339795" y="1007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53767</xdr:rowOff>
    </xdr:from>
    <xdr:to>
      <xdr:col>46</xdr:col>
      <xdr:colOff>38100</xdr:colOff>
      <xdr:row>58</xdr:row>
      <xdr:rowOff>155367</xdr:rowOff>
    </xdr:to>
    <xdr:sp macro="" textlink="">
      <xdr:nvSpPr>
        <xdr:cNvPr id="362" name="楕円 361"/>
        <xdr:cNvSpPr/>
      </xdr:nvSpPr>
      <xdr:spPr>
        <a:xfrm>
          <a:off x="8699500" y="999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146494</xdr:rowOff>
    </xdr:from>
    <xdr:ext cx="534377" cy="259045"/>
    <xdr:sp macro="" textlink="">
      <xdr:nvSpPr>
        <xdr:cNvPr id="363" name="テキスト ボックス 362"/>
        <xdr:cNvSpPr txBox="1"/>
      </xdr:nvSpPr>
      <xdr:spPr>
        <a:xfrm>
          <a:off x="8483111" y="100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39171</xdr:rowOff>
    </xdr:from>
    <xdr:to>
      <xdr:col>41</xdr:col>
      <xdr:colOff>101600</xdr:colOff>
      <xdr:row>58</xdr:row>
      <xdr:rowOff>140771</xdr:rowOff>
    </xdr:to>
    <xdr:sp macro="" textlink="">
      <xdr:nvSpPr>
        <xdr:cNvPr id="364" name="楕円 363"/>
        <xdr:cNvSpPr/>
      </xdr:nvSpPr>
      <xdr:spPr>
        <a:xfrm>
          <a:off x="7810500" y="99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131898</xdr:rowOff>
    </xdr:from>
    <xdr:ext cx="599010" cy="259045"/>
    <xdr:sp macro="" textlink="">
      <xdr:nvSpPr>
        <xdr:cNvPr id="365" name="テキスト ボックス 364"/>
        <xdr:cNvSpPr txBox="1"/>
      </xdr:nvSpPr>
      <xdr:spPr>
        <a:xfrm>
          <a:off x="7561795" y="1007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41115</xdr:rowOff>
    </xdr:from>
    <xdr:to>
      <xdr:col>36</xdr:col>
      <xdr:colOff>165100</xdr:colOff>
      <xdr:row>58</xdr:row>
      <xdr:rowOff>142715</xdr:rowOff>
    </xdr:to>
    <xdr:sp macro="" textlink="">
      <xdr:nvSpPr>
        <xdr:cNvPr id="366" name="楕円 365"/>
        <xdr:cNvSpPr/>
      </xdr:nvSpPr>
      <xdr:spPr>
        <a:xfrm>
          <a:off x="6921500" y="99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133842</xdr:rowOff>
    </xdr:from>
    <xdr:ext cx="599010" cy="259045"/>
    <xdr:sp macro="" textlink="">
      <xdr:nvSpPr>
        <xdr:cNvPr id="367" name="テキスト ボックス 366"/>
        <xdr:cNvSpPr txBox="1"/>
      </xdr:nvSpPr>
      <xdr:spPr>
        <a:xfrm>
          <a:off x="6672795" y="1007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30925</xdr:rowOff>
    </xdr:from>
    <xdr:to>
      <xdr:col>55</xdr:col>
      <xdr:colOff>0</xdr:colOff>
      <xdr:row>78</xdr:row>
      <xdr:rowOff>133313</xdr:rowOff>
    </xdr:to>
    <xdr:cxnSp macro="">
      <xdr:nvCxnSpPr>
        <xdr:cNvPr id="398" name="直線コネクタ 397"/>
        <xdr:cNvCxnSpPr/>
      </xdr:nvCxnSpPr>
      <xdr:spPr>
        <a:xfrm flipV="1">
          <a:off x="9639300" y="13404025"/>
          <a:ext cx="838200" cy="10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112105</xdr:rowOff>
    </xdr:from>
    <xdr:to>
      <xdr:col>50</xdr:col>
      <xdr:colOff>114300</xdr:colOff>
      <xdr:row>78</xdr:row>
      <xdr:rowOff>133313</xdr:rowOff>
    </xdr:to>
    <xdr:cxnSp macro="">
      <xdr:nvCxnSpPr>
        <xdr:cNvPr id="401" name="直線コネクタ 400"/>
        <xdr:cNvCxnSpPr/>
      </xdr:nvCxnSpPr>
      <xdr:spPr>
        <a:xfrm>
          <a:off x="8750300" y="13485205"/>
          <a:ext cx="889000" cy="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112105</xdr:rowOff>
    </xdr:from>
    <xdr:to>
      <xdr:col>45</xdr:col>
      <xdr:colOff>177800</xdr:colOff>
      <xdr:row>78</xdr:row>
      <xdr:rowOff>134237</xdr:rowOff>
    </xdr:to>
    <xdr:cxnSp macro="">
      <xdr:nvCxnSpPr>
        <xdr:cNvPr id="404" name="直線コネクタ 403"/>
        <xdr:cNvCxnSpPr/>
      </xdr:nvCxnSpPr>
      <xdr:spPr>
        <a:xfrm flipV="1">
          <a:off x="7861300" y="13485205"/>
          <a:ext cx="8890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102595</xdr:rowOff>
    </xdr:from>
    <xdr:to>
      <xdr:col>41</xdr:col>
      <xdr:colOff>50800</xdr:colOff>
      <xdr:row>78</xdr:row>
      <xdr:rowOff>134237</xdr:rowOff>
    </xdr:to>
    <xdr:cxnSp macro="">
      <xdr:nvCxnSpPr>
        <xdr:cNvPr id="407" name="直線コネクタ 406"/>
        <xdr:cNvCxnSpPr/>
      </xdr:nvCxnSpPr>
      <xdr:spPr>
        <a:xfrm>
          <a:off x="6972300" y="13475695"/>
          <a:ext cx="8890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151575</xdr:rowOff>
    </xdr:from>
    <xdr:to>
      <xdr:col>55</xdr:col>
      <xdr:colOff>50800</xdr:colOff>
      <xdr:row>78</xdr:row>
      <xdr:rowOff>81725</xdr:rowOff>
    </xdr:to>
    <xdr:sp macro="" textlink="">
      <xdr:nvSpPr>
        <xdr:cNvPr id="417" name="楕円 416"/>
        <xdr:cNvSpPr/>
      </xdr:nvSpPr>
      <xdr:spPr>
        <a:xfrm>
          <a:off x="10426700" y="133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3002</xdr:rowOff>
    </xdr:from>
    <xdr:ext cx="534377" cy="259045"/>
    <xdr:sp macro="" textlink="">
      <xdr:nvSpPr>
        <xdr:cNvPr id="418" name="商工費該当値テキスト"/>
        <xdr:cNvSpPr txBox="1"/>
      </xdr:nvSpPr>
      <xdr:spPr>
        <a:xfrm>
          <a:off x="10528300" y="132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82513</xdr:rowOff>
    </xdr:from>
    <xdr:to>
      <xdr:col>50</xdr:col>
      <xdr:colOff>165100</xdr:colOff>
      <xdr:row>79</xdr:row>
      <xdr:rowOff>12663</xdr:rowOff>
    </xdr:to>
    <xdr:sp macro="" textlink="">
      <xdr:nvSpPr>
        <xdr:cNvPr id="419" name="楕円 418"/>
        <xdr:cNvSpPr/>
      </xdr:nvSpPr>
      <xdr:spPr>
        <a:xfrm>
          <a:off x="9588500" y="134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3790</xdr:rowOff>
    </xdr:from>
    <xdr:ext cx="534377" cy="259045"/>
    <xdr:sp macro="" textlink="">
      <xdr:nvSpPr>
        <xdr:cNvPr id="420" name="テキスト ボックス 419"/>
        <xdr:cNvSpPr txBox="1"/>
      </xdr:nvSpPr>
      <xdr:spPr>
        <a:xfrm>
          <a:off x="9372111" y="135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61305</xdr:rowOff>
    </xdr:from>
    <xdr:to>
      <xdr:col>46</xdr:col>
      <xdr:colOff>38100</xdr:colOff>
      <xdr:row>78</xdr:row>
      <xdr:rowOff>162905</xdr:rowOff>
    </xdr:to>
    <xdr:sp macro="" textlink="">
      <xdr:nvSpPr>
        <xdr:cNvPr id="421" name="楕円 420"/>
        <xdr:cNvSpPr/>
      </xdr:nvSpPr>
      <xdr:spPr>
        <a:xfrm>
          <a:off x="8699500" y="134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154032</xdr:rowOff>
    </xdr:from>
    <xdr:ext cx="534377" cy="259045"/>
    <xdr:sp macro="" textlink="">
      <xdr:nvSpPr>
        <xdr:cNvPr id="422" name="テキスト ボックス 421"/>
        <xdr:cNvSpPr txBox="1"/>
      </xdr:nvSpPr>
      <xdr:spPr>
        <a:xfrm>
          <a:off x="8483111" y="135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83437</xdr:rowOff>
    </xdr:from>
    <xdr:to>
      <xdr:col>41</xdr:col>
      <xdr:colOff>101600</xdr:colOff>
      <xdr:row>79</xdr:row>
      <xdr:rowOff>13587</xdr:rowOff>
    </xdr:to>
    <xdr:sp macro="" textlink="">
      <xdr:nvSpPr>
        <xdr:cNvPr id="423" name="楕円 422"/>
        <xdr:cNvSpPr/>
      </xdr:nvSpPr>
      <xdr:spPr>
        <a:xfrm>
          <a:off x="7810500" y="134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4714</xdr:rowOff>
    </xdr:from>
    <xdr:ext cx="534377" cy="259045"/>
    <xdr:sp macro="" textlink="">
      <xdr:nvSpPr>
        <xdr:cNvPr id="424" name="テキスト ボックス 423"/>
        <xdr:cNvSpPr txBox="1"/>
      </xdr:nvSpPr>
      <xdr:spPr>
        <a:xfrm>
          <a:off x="7594111" y="1354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51795</xdr:rowOff>
    </xdr:from>
    <xdr:to>
      <xdr:col>36</xdr:col>
      <xdr:colOff>165100</xdr:colOff>
      <xdr:row>78</xdr:row>
      <xdr:rowOff>153395</xdr:rowOff>
    </xdr:to>
    <xdr:sp macro="" textlink="">
      <xdr:nvSpPr>
        <xdr:cNvPr id="425" name="楕円 424"/>
        <xdr:cNvSpPr/>
      </xdr:nvSpPr>
      <xdr:spPr>
        <a:xfrm>
          <a:off x="6921500" y="134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169922</xdr:rowOff>
    </xdr:from>
    <xdr:ext cx="534377" cy="259045"/>
    <xdr:sp macro="" textlink="">
      <xdr:nvSpPr>
        <xdr:cNvPr id="426" name="テキスト ボックス 425"/>
        <xdr:cNvSpPr txBox="1"/>
      </xdr:nvSpPr>
      <xdr:spPr>
        <a:xfrm>
          <a:off x="6705111" y="132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51567</xdr:rowOff>
    </xdr:from>
    <xdr:to>
      <xdr:col>55</xdr:col>
      <xdr:colOff>0</xdr:colOff>
      <xdr:row>98</xdr:row>
      <xdr:rowOff>99106</xdr:rowOff>
    </xdr:to>
    <xdr:cxnSp macro="">
      <xdr:nvCxnSpPr>
        <xdr:cNvPr id="457" name="直線コネクタ 456"/>
        <xdr:cNvCxnSpPr/>
      </xdr:nvCxnSpPr>
      <xdr:spPr>
        <a:xfrm>
          <a:off x="9639300" y="16853667"/>
          <a:ext cx="838200" cy="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51567</xdr:rowOff>
    </xdr:from>
    <xdr:to>
      <xdr:col>50</xdr:col>
      <xdr:colOff>114300</xdr:colOff>
      <xdr:row>98</xdr:row>
      <xdr:rowOff>71207</xdr:rowOff>
    </xdr:to>
    <xdr:cxnSp macro="">
      <xdr:nvCxnSpPr>
        <xdr:cNvPr id="460" name="直線コネクタ 459"/>
        <xdr:cNvCxnSpPr/>
      </xdr:nvCxnSpPr>
      <xdr:spPr>
        <a:xfrm flipV="1">
          <a:off x="8750300" y="16853667"/>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71207</xdr:rowOff>
    </xdr:from>
    <xdr:to>
      <xdr:col>45</xdr:col>
      <xdr:colOff>177800</xdr:colOff>
      <xdr:row>98</xdr:row>
      <xdr:rowOff>98506</xdr:rowOff>
    </xdr:to>
    <xdr:cxnSp macro="">
      <xdr:nvCxnSpPr>
        <xdr:cNvPr id="463" name="直線コネクタ 462"/>
        <xdr:cNvCxnSpPr/>
      </xdr:nvCxnSpPr>
      <xdr:spPr>
        <a:xfrm flipV="1">
          <a:off x="7861300" y="16873307"/>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98506</xdr:rowOff>
    </xdr:from>
    <xdr:to>
      <xdr:col>41</xdr:col>
      <xdr:colOff>50800</xdr:colOff>
      <xdr:row>98</xdr:row>
      <xdr:rowOff>123780</xdr:rowOff>
    </xdr:to>
    <xdr:cxnSp macro="">
      <xdr:nvCxnSpPr>
        <xdr:cNvPr id="466" name="直線コネクタ 465"/>
        <xdr:cNvCxnSpPr/>
      </xdr:nvCxnSpPr>
      <xdr:spPr>
        <a:xfrm flipV="1">
          <a:off x="6972300" y="16900606"/>
          <a:ext cx="889000" cy="2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48306</xdr:rowOff>
    </xdr:from>
    <xdr:to>
      <xdr:col>55</xdr:col>
      <xdr:colOff>50800</xdr:colOff>
      <xdr:row>98</xdr:row>
      <xdr:rowOff>149906</xdr:rowOff>
    </xdr:to>
    <xdr:sp macro="" textlink="">
      <xdr:nvSpPr>
        <xdr:cNvPr id="476" name="楕円 475"/>
        <xdr:cNvSpPr/>
      </xdr:nvSpPr>
      <xdr:spPr>
        <a:xfrm>
          <a:off x="10426700" y="168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71183</xdr:rowOff>
    </xdr:from>
    <xdr:ext cx="599010" cy="259045"/>
    <xdr:sp macro="" textlink="">
      <xdr:nvSpPr>
        <xdr:cNvPr id="477" name="土木費該当値テキスト"/>
        <xdr:cNvSpPr txBox="1"/>
      </xdr:nvSpPr>
      <xdr:spPr>
        <a:xfrm>
          <a:off x="10528300" y="1670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767</xdr:rowOff>
    </xdr:from>
    <xdr:to>
      <xdr:col>50</xdr:col>
      <xdr:colOff>165100</xdr:colOff>
      <xdr:row>98</xdr:row>
      <xdr:rowOff>102367</xdr:rowOff>
    </xdr:to>
    <xdr:sp macro="" textlink="">
      <xdr:nvSpPr>
        <xdr:cNvPr id="478" name="楕円 477"/>
        <xdr:cNvSpPr/>
      </xdr:nvSpPr>
      <xdr:spPr>
        <a:xfrm>
          <a:off x="9588500" y="168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118894</xdr:rowOff>
    </xdr:from>
    <xdr:ext cx="599010" cy="259045"/>
    <xdr:sp macro="" textlink="">
      <xdr:nvSpPr>
        <xdr:cNvPr id="479" name="テキスト ボックス 478"/>
        <xdr:cNvSpPr txBox="1"/>
      </xdr:nvSpPr>
      <xdr:spPr>
        <a:xfrm>
          <a:off x="9339795" y="1657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20407</xdr:rowOff>
    </xdr:from>
    <xdr:to>
      <xdr:col>46</xdr:col>
      <xdr:colOff>38100</xdr:colOff>
      <xdr:row>98</xdr:row>
      <xdr:rowOff>122007</xdr:rowOff>
    </xdr:to>
    <xdr:sp macro="" textlink="">
      <xdr:nvSpPr>
        <xdr:cNvPr id="480" name="楕円 479"/>
        <xdr:cNvSpPr/>
      </xdr:nvSpPr>
      <xdr:spPr>
        <a:xfrm>
          <a:off x="8699500" y="168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138534</xdr:rowOff>
    </xdr:from>
    <xdr:ext cx="599010" cy="259045"/>
    <xdr:sp macro="" textlink="">
      <xdr:nvSpPr>
        <xdr:cNvPr id="481" name="テキスト ボックス 480"/>
        <xdr:cNvSpPr txBox="1"/>
      </xdr:nvSpPr>
      <xdr:spPr>
        <a:xfrm>
          <a:off x="8450795" y="1659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47706</xdr:rowOff>
    </xdr:from>
    <xdr:to>
      <xdr:col>41</xdr:col>
      <xdr:colOff>101600</xdr:colOff>
      <xdr:row>98</xdr:row>
      <xdr:rowOff>149306</xdr:rowOff>
    </xdr:to>
    <xdr:sp macro="" textlink="">
      <xdr:nvSpPr>
        <xdr:cNvPr id="482" name="楕円 481"/>
        <xdr:cNvSpPr/>
      </xdr:nvSpPr>
      <xdr:spPr>
        <a:xfrm>
          <a:off x="7810500" y="168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165833</xdr:rowOff>
    </xdr:from>
    <xdr:ext cx="599010" cy="259045"/>
    <xdr:sp macro="" textlink="">
      <xdr:nvSpPr>
        <xdr:cNvPr id="483" name="テキスト ボックス 482"/>
        <xdr:cNvSpPr txBox="1"/>
      </xdr:nvSpPr>
      <xdr:spPr>
        <a:xfrm>
          <a:off x="7561795" y="1662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72980</xdr:rowOff>
    </xdr:from>
    <xdr:to>
      <xdr:col>36</xdr:col>
      <xdr:colOff>165100</xdr:colOff>
      <xdr:row>99</xdr:row>
      <xdr:rowOff>3130</xdr:rowOff>
    </xdr:to>
    <xdr:sp macro="" textlink="">
      <xdr:nvSpPr>
        <xdr:cNvPr id="484" name="楕円 483"/>
        <xdr:cNvSpPr/>
      </xdr:nvSpPr>
      <xdr:spPr>
        <a:xfrm>
          <a:off x="6921500" y="168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165707</xdr:rowOff>
    </xdr:from>
    <xdr:ext cx="599010" cy="259045"/>
    <xdr:sp macro="" textlink="">
      <xdr:nvSpPr>
        <xdr:cNvPr id="485" name="テキスト ボックス 484"/>
        <xdr:cNvSpPr txBox="1"/>
      </xdr:nvSpPr>
      <xdr:spPr>
        <a:xfrm>
          <a:off x="6672795" y="1696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97203</xdr:rowOff>
    </xdr:from>
    <xdr:to>
      <xdr:col>85</xdr:col>
      <xdr:colOff>127000</xdr:colOff>
      <xdr:row>37</xdr:row>
      <xdr:rowOff>138911</xdr:rowOff>
    </xdr:to>
    <xdr:cxnSp macro="">
      <xdr:nvCxnSpPr>
        <xdr:cNvPr id="514" name="直線コネクタ 513"/>
        <xdr:cNvCxnSpPr/>
      </xdr:nvCxnSpPr>
      <xdr:spPr>
        <a:xfrm flipV="1">
          <a:off x="15481300" y="6440853"/>
          <a:ext cx="838200" cy="4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118437</xdr:rowOff>
    </xdr:from>
    <xdr:to>
      <xdr:col>81</xdr:col>
      <xdr:colOff>50800</xdr:colOff>
      <xdr:row>37</xdr:row>
      <xdr:rowOff>138911</xdr:rowOff>
    </xdr:to>
    <xdr:cxnSp macro="">
      <xdr:nvCxnSpPr>
        <xdr:cNvPr id="517" name="直線コネクタ 516"/>
        <xdr:cNvCxnSpPr/>
      </xdr:nvCxnSpPr>
      <xdr:spPr>
        <a:xfrm>
          <a:off x="14592300" y="6462087"/>
          <a:ext cx="889000" cy="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64388</xdr:rowOff>
    </xdr:from>
    <xdr:to>
      <xdr:col>76</xdr:col>
      <xdr:colOff>114300</xdr:colOff>
      <xdr:row>37</xdr:row>
      <xdr:rowOff>118437</xdr:rowOff>
    </xdr:to>
    <xdr:cxnSp macro="">
      <xdr:nvCxnSpPr>
        <xdr:cNvPr id="520" name="直線コネクタ 519"/>
        <xdr:cNvCxnSpPr/>
      </xdr:nvCxnSpPr>
      <xdr:spPr>
        <a:xfrm>
          <a:off x="13703300" y="6408038"/>
          <a:ext cx="889000" cy="5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64388</xdr:rowOff>
    </xdr:from>
    <xdr:to>
      <xdr:col>71</xdr:col>
      <xdr:colOff>177800</xdr:colOff>
      <xdr:row>37</xdr:row>
      <xdr:rowOff>123264</xdr:rowOff>
    </xdr:to>
    <xdr:cxnSp macro="">
      <xdr:nvCxnSpPr>
        <xdr:cNvPr id="523" name="直線コネクタ 522"/>
        <xdr:cNvCxnSpPr/>
      </xdr:nvCxnSpPr>
      <xdr:spPr>
        <a:xfrm flipV="1">
          <a:off x="12814300" y="6408038"/>
          <a:ext cx="889000" cy="5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46403</xdr:rowOff>
    </xdr:from>
    <xdr:to>
      <xdr:col>85</xdr:col>
      <xdr:colOff>177800</xdr:colOff>
      <xdr:row>37</xdr:row>
      <xdr:rowOff>148003</xdr:rowOff>
    </xdr:to>
    <xdr:sp macro="" textlink="">
      <xdr:nvSpPr>
        <xdr:cNvPr id="533" name="楕円 532"/>
        <xdr:cNvSpPr/>
      </xdr:nvSpPr>
      <xdr:spPr>
        <a:xfrm>
          <a:off x="16268700" y="63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69280</xdr:rowOff>
    </xdr:from>
    <xdr:ext cx="534377" cy="259045"/>
    <xdr:sp macro="" textlink="">
      <xdr:nvSpPr>
        <xdr:cNvPr id="534" name="消防費該当値テキスト"/>
        <xdr:cNvSpPr txBox="1"/>
      </xdr:nvSpPr>
      <xdr:spPr>
        <a:xfrm>
          <a:off x="16370300" y="624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88111</xdr:rowOff>
    </xdr:from>
    <xdr:to>
      <xdr:col>81</xdr:col>
      <xdr:colOff>101600</xdr:colOff>
      <xdr:row>38</xdr:row>
      <xdr:rowOff>18261</xdr:rowOff>
    </xdr:to>
    <xdr:sp macro="" textlink="">
      <xdr:nvSpPr>
        <xdr:cNvPr id="535" name="楕円 534"/>
        <xdr:cNvSpPr/>
      </xdr:nvSpPr>
      <xdr:spPr>
        <a:xfrm>
          <a:off x="15430500" y="64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34788</xdr:rowOff>
    </xdr:from>
    <xdr:ext cx="534377" cy="259045"/>
    <xdr:sp macro="" textlink="">
      <xdr:nvSpPr>
        <xdr:cNvPr id="536" name="テキスト ボックス 535"/>
        <xdr:cNvSpPr txBox="1"/>
      </xdr:nvSpPr>
      <xdr:spPr>
        <a:xfrm>
          <a:off x="15214111" y="62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67637</xdr:rowOff>
    </xdr:from>
    <xdr:to>
      <xdr:col>76</xdr:col>
      <xdr:colOff>165100</xdr:colOff>
      <xdr:row>37</xdr:row>
      <xdr:rowOff>169236</xdr:rowOff>
    </xdr:to>
    <xdr:sp macro="" textlink="">
      <xdr:nvSpPr>
        <xdr:cNvPr id="537" name="楕円 536"/>
        <xdr:cNvSpPr/>
      </xdr:nvSpPr>
      <xdr:spPr>
        <a:xfrm>
          <a:off x="14541500" y="64112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14314</xdr:rowOff>
    </xdr:from>
    <xdr:ext cx="534377" cy="259045"/>
    <xdr:sp macro="" textlink="">
      <xdr:nvSpPr>
        <xdr:cNvPr id="538" name="テキスト ボックス 537"/>
        <xdr:cNvSpPr txBox="1"/>
      </xdr:nvSpPr>
      <xdr:spPr>
        <a:xfrm>
          <a:off x="14325111" y="61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13588</xdr:rowOff>
    </xdr:from>
    <xdr:to>
      <xdr:col>72</xdr:col>
      <xdr:colOff>38100</xdr:colOff>
      <xdr:row>37</xdr:row>
      <xdr:rowOff>115188</xdr:rowOff>
    </xdr:to>
    <xdr:sp macro="" textlink="">
      <xdr:nvSpPr>
        <xdr:cNvPr id="539" name="楕円 538"/>
        <xdr:cNvSpPr/>
      </xdr:nvSpPr>
      <xdr:spPr>
        <a:xfrm>
          <a:off x="13652500" y="63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131715</xdr:rowOff>
    </xdr:from>
    <xdr:ext cx="534377" cy="259045"/>
    <xdr:sp macro="" textlink="">
      <xdr:nvSpPr>
        <xdr:cNvPr id="540" name="テキスト ボックス 539"/>
        <xdr:cNvSpPr txBox="1"/>
      </xdr:nvSpPr>
      <xdr:spPr>
        <a:xfrm>
          <a:off x="13436111" y="61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72464</xdr:rowOff>
    </xdr:from>
    <xdr:to>
      <xdr:col>67</xdr:col>
      <xdr:colOff>101600</xdr:colOff>
      <xdr:row>38</xdr:row>
      <xdr:rowOff>2614</xdr:rowOff>
    </xdr:to>
    <xdr:sp macro="" textlink="">
      <xdr:nvSpPr>
        <xdr:cNvPr id="541" name="楕円 540"/>
        <xdr:cNvSpPr/>
      </xdr:nvSpPr>
      <xdr:spPr>
        <a:xfrm>
          <a:off x="12763500" y="64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19141</xdr:rowOff>
    </xdr:from>
    <xdr:ext cx="534377" cy="259045"/>
    <xdr:sp macro="" textlink="">
      <xdr:nvSpPr>
        <xdr:cNvPr id="542" name="テキスト ボックス 541"/>
        <xdr:cNvSpPr txBox="1"/>
      </xdr:nvSpPr>
      <xdr:spPr>
        <a:xfrm>
          <a:off x="12547111" y="619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83545</xdr:rowOff>
    </xdr:from>
    <xdr:to>
      <xdr:col>85</xdr:col>
      <xdr:colOff>127000</xdr:colOff>
      <xdr:row>57</xdr:row>
      <xdr:rowOff>124096</xdr:rowOff>
    </xdr:to>
    <xdr:cxnSp macro="">
      <xdr:nvCxnSpPr>
        <xdr:cNvPr id="571" name="直線コネクタ 570"/>
        <xdr:cNvCxnSpPr/>
      </xdr:nvCxnSpPr>
      <xdr:spPr>
        <a:xfrm flipV="1">
          <a:off x="15481300" y="9856195"/>
          <a:ext cx="8382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116362</xdr:rowOff>
    </xdr:from>
    <xdr:to>
      <xdr:col>81</xdr:col>
      <xdr:colOff>50800</xdr:colOff>
      <xdr:row>57</xdr:row>
      <xdr:rowOff>124096</xdr:rowOff>
    </xdr:to>
    <xdr:cxnSp macro="">
      <xdr:nvCxnSpPr>
        <xdr:cNvPr id="574" name="直線コネクタ 573"/>
        <xdr:cNvCxnSpPr/>
      </xdr:nvCxnSpPr>
      <xdr:spPr>
        <a:xfrm>
          <a:off x="14592300" y="988901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115550</xdr:rowOff>
    </xdr:from>
    <xdr:to>
      <xdr:col>76</xdr:col>
      <xdr:colOff>114300</xdr:colOff>
      <xdr:row>57</xdr:row>
      <xdr:rowOff>116362</xdr:rowOff>
    </xdr:to>
    <xdr:cxnSp macro="">
      <xdr:nvCxnSpPr>
        <xdr:cNvPr id="577" name="直線コネクタ 576"/>
        <xdr:cNvCxnSpPr/>
      </xdr:nvCxnSpPr>
      <xdr:spPr>
        <a:xfrm>
          <a:off x="13703300" y="9888200"/>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111201</xdr:rowOff>
    </xdr:from>
    <xdr:to>
      <xdr:col>71</xdr:col>
      <xdr:colOff>177800</xdr:colOff>
      <xdr:row>57</xdr:row>
      <xdr:rowOff>115550</xdr:rowOff>
    </xdr:to>
    <xdr:cxnSp macro="">
      <xdr:nvCxnSpPr>
        <xdr:cNvPr id="580" name="直線コネクタ 579"/>
        <xdr:cNvCxnSpPr/>
      </xdr:nvCxnSpPr>
      <xdr:spPr>
        <a:xfrm>
          <a:off x="12814300" y="9883851"/>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32745</xdr:rowOff>
    </xdr:from>
    <xdr:to>
      <xdr:col>85</xdr:col>
      <xdr:colOff>177800</xdr:colOff>
      <xdr:row>57</xdr:row>
      <xdr:rowOff>134345</xdr:rowOff>
    </xdr:to>
    <xdr:sp macro="" textlink="">
      <xdr:nvSpPr>
        <xdr:cNvPr id="590" name="楕円 589"/>
        <xdr:cNvSpPr/>
      </xdr:nvSpPr>
      <xdr:spPr>
        <a:xfrm>
          <a:off x="16268700" y="98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55622</xdr:rowOff>
    </xdr:from>
    <xdr:ext cx="599010" cy="259045"/>
    <xdr:sp macro="" textlink="">
      <xdr:nvSpPr>
        <xdr:cNvPr id="591" name="教育費該当値テキスト"/>
        <xdr:cNvSpPr txBox="1"/>
      </xdr:nvSpPr>
      <xdr:spPr>
        <a:xfrm>
          <a:off x="16370300" y="965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73296</xdr:rowOff>
    </xdr:from>
    <xdr:to>
      <xdr:col>81</xdr:col>
      <xdr:colOff>101600</xdr:colOff>
      <xdr:row>58</xdr:row>
      <xdr:rowOff>3446</xdr:rowOff>
    </xdr:to>
    <xdr:sp macro="" textlink="">
      <xdr:nvSpPr>
        <xdr:cNvPr id="592" name="楕円 591"/>
        <xdr:cNvSpPr/>
      </xdr:nvSpPr>
      <xdr:spPr>
        <a:xfrm>
          <a:off x="15430500" y="98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19973</xdr:rowOff>
    </xdr:from>
    <xdr:ext cx="599010" cy="259045"/>
    <xdr:sp macro="" textlink="">
      <xdr:nvSpPr>
        <xdr:cNvPr id="593" name="テキスト ボックス 592"/>
        <xdr:cNvSpPr txBox="1"/>
      </xdr:nvSpPr>
      <xdr:spPr>
        <a:xfrm>
          <a:off x="15181795" y="962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65562</xdr:rowOff>
    </xdr:from>
    <xdr:to>
      <xdr:col>76</xdr:col>
      <xdr:colOff>165100</xdr:colOff>
      <xdr:row>57</xdr:row>
      <xdr:rowOff>167162</xdr:rowOff>
    </xdr:to>
    <xdr:sp macro="" textlink="">
      <xdr:nvSpPr>
        <xdr:cNvPr id="594" name="楕円 593"/>
        <xdr:cNvSpPr/>
      </xdr:nvSpPr>
      <xdr:spPr>
        <a:xfrm>
          <a:off x="14541500" y="98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12239</xdr:rowOff>
    </xdr:from>
    <xdr:ext cx="599010" cy="259045"/>
    <xdr:sp macro="" textlink="">
      <xdr:nvSpPr>
        <xdr:cNvPr id="595" name="テキスト ボックス 594"/>
        <xdr:cNvSpPr txBox="1"/>
      </xdr:nvSpPr>
      <xdr:spPr>
        <a:xfrm>
          <a:off x="14292795" y="961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64750</xdr:rowOff>
    </xdr:from>
    <xdr:to>
      <xdr:col>72</xdr:col>
      <xdr:colOff>38100</xdr:colOff>
      <xdr:row>57</xdr:row>
      <xdr:rowOff>166350</xdr:rowOff>
    </xdr:to>
    <xdr:sp macro="" textlink="">
      <xdr:nvSpPr>
        <xdr:cNvPr id="596" name="楕円 595"/>
        <xdr:cNvSpPr/>
      </xdr:nvSpPr>
      <xdr:spPr>
        <a:xfrm>
          <a:off x="13652500" y="98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11427</xdr:rowOff>
    </xdr:from>
    <xdr:ext cx="599010" cy="259045"/>
    <xdr:sp macro="" textlink="">
      <xdr:nvSpPr>
        <xdr:cNvPr id="597" name="テキスト ボックス 596"/>
        <xdr:cNvSpPr txBox="1"/>
      </xdr:nvSpPr>
      <xdr:spPr>
        <a:xfrm>
          <a:off x="13403795" y="961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60401</xdr:rowOff>
    </xdr:from>
    <xdr:to>
      <xdr:col>67</xdr:col>
      <xdr:colOff>101600</xdr:colOff>
      <xdr:row>57</xdr:row>
      <xdr:rowOff>162001</xdr:rowOff>
    </xdr:to>
    <xdr:sp macro="" textlink="">
      <xdr:nvSpPr>
        <xdr:cNvPr id="598" name="楕円 597"/>
        <xdr:cNvSpPr/>
      </xdr:nvSpPr>
      <xdr:spPr>
        <a:xfrm>
          <a:off x="12763500" y="98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7078</xdr:rowOff>
    </xdr:from>
    <xdr:ext cx="599010" cy="259045"/>
    <xdr:sp macro="" textlink="">
      <xdr:nvSpPr>
        <xdr:cNvPr id="599" name="テキスト ボックス 598"/>
        <xdr:cNvSpPr txBox="1"/>
      </xdr:nvSpPr>
      <xdr:spPr>
        <a:xfrm>
          <a:off x="12514795" y="960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40836</xdr:rowOff>
    </xdr:from>
    <xdr:to>
      <xdr:col>85</xdr:col>
      <xdr:colOff>127000</xdr:colOff>
      <xdr:row>79</xdr:row>
      <xdr:rowOff>44450</xdr:rowOff>
    </xdr:to>
    <xdr:cxnSp macro="">
      <xdr:nvCxnSpPr>
        <xdr:cNvPr id="628" name="直線コネクタ 627"/>
        <xdr:cNvCxnSpPr/>
      </xdr:nvCxnSpPr>
      <xdr:spPr>
        <a:xfrm>
          <a:off x="15481300" y="13585386"/>
          <a:ext cx="8382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98868</xdr:rowOff>
    </xdr:from>
    <xdr:to>
      <xdr:col>81</xdr:col>
      <xdr:colOff>50800</xdr:colOff>
      <xdr:row>79</xdr:row>
      <xdr:rowOff>40836</xdr:rowOff>
    </xdr:to>
    <xdr:cxnSp macro="">
      <xdr:nvCxnSpPr>
        <xdr:cNvPr id="631" name="直線コネクタ 630"/>
        <xdr:cNvCxnSpPr/>
      </xdr:nvCxnSpPr>
      <xdr:spPr>
        <a:xfrm>
          <a:off x="14592300" y="13471968"/>
          <a:ext cx="889000" cy="1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98868</xdr:rowOff>
    </xdr:from>
    <xdr:to>
      <xdr:col>76</xdr:col>
      <xdr:colOff>114300</xdr:colOff>
      <xdr:row>78</xdr:row>
      <xdr:rowOff>148757</xdr:rowOff>
    </xdr:to>
    <xdr:cxnSp macro="">
      <xdr:nvCxnSpPr>
        <xdr:cNvPr id="634" name="直線コネクタ 633"/>
        <xdr:cNvCxnSpPr/>
      </xdr:nvCxnSpPr>
      <xdr:spPr>
        <a:xfrm flipV="1">
          <a:off x="13703300" y="13471968"/>
          <a:ext cx="8890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148757</xdr:rowOff>
    </xdr:from>
    <xdr:to>
      <xdr:col>71</xdr:col>
      <xdr:colOff>177800</xdr:colOff>
      <xdr:row>79</xdr:row>
      <xdr:rowOff>14537</xdr:rowOff>
    </xdr:to>
    <xdr:cxnSp macro="">
      <xdr:nvCxnSpPr>
        <xdr:cNvPr id="637" name="直線コネクタ 636"/>
        <xdr:cNvCxnSpPr/>
      </xdr:nvCxnSpPr>
      <xdr:spPr>
        <a:xfrm flipV="1">
          <a:off x="12814300" y="13521857"/>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161486</xdr:rowOff>
    </xdr:from>
    <xdr:to>
      <xdr:col>81</xdr:col>
      <xdr:colOff>101600</xdr:colOff>
      <xdr:row>79</xdr:row>
      <xdr:rowOff>91636</xdr:rowOff>
    </xdr:to>
    <xdr:sp macro="" textlink="">
      <xdr:nvSpPr>
        <xdr:cNvPr id="649" name="楕円 648"/>
        <xdr:cNvSpPr/>
      </xdr:nvSpPr>
      <xdr:spPr>
        <a:xfrm>
          <a:off x="15430500" y="135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82763</xdr:rowOff>
    </xdr:from>
    <xdr:ext cx="469744" cy="259045"/>
    <xdr:sp macro="" textlink="">
      <xdr:nvSpPr>
        <xdr:cNvPr id="650" name="テキスト ボックス 649"/>
        <xdr:cNvSpPr txBox="1"/>
      </xdr:nvSpPr>
      <xdr:spPr>
        <a:xfrm>
          <a:off x="15246428" y="1362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48068</xdr:rowOff>
    </xdr:from>
    <xdr:to>
      <xdr:col>76</xdr:col>
      <xdr:colOff>165100</xdr:colOff>
      <xdr:row>78</xdr:row>
      <xdr:rowOff>149668</xdr:rowOff>
    </xdr:to>
    <xdr:sp macro="" textlink="">
      <xdr:nvSpPr>
        <xdr:cNvPr id="651" name="楕円 650"/>
        <xdr:cNvSpPr/>
      </xdr:nvSpPr>
      <xdr:spPr>
        <a:xfrm>
          <a:off x="14541500" y="1342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166195</xdr:rowOff>
    </xdr:from>
    <xdr:ext cx="534377" cy="259045"/>
    <xdr:sp macro="" textlink="">
      <xdr:nvSpPr>
        <xdr:cNvPr id="652" name="テキスト ボックス 651"/>
        <xdr:cNvSpPr txBox="1"/>
      </xdr:nvSpPr>
      <xdr:spPr>
        <a:xfrm>
          <a:off x="14325111" y="131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97957</xdr:rowOff>
    </xdr:from>
    <xdr:to>
      <xdr:col>72</xdr:col>
      <xdr:colOff>38100</xdr:colOff>
      <xdr:row>79</xdr:row>
      <xdr:rowOff>28107</xdr:rowOff>
    </xdr:to>
    <xdr:sp macro="" textlink="">
      <xdr:nvSpPr>
        <xdr:cNvPr id="653" name="楕円 652"/>
        <xdr:cNvSpPr/>
      </xdr:nvSpPr>
      <xdr:spPr>
        <a:xfrm>
          <a:off x="13652500" y="134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44634</xdr:rowOff>
    </xdr:from>
    <xdr:ext cx="534377" cy="259045"/>
    <xdr:sp macro="" textlink="">
      <xdr:nvSpPr>
        <xdr:cNvPr id="654" name="テキスト ボックス 653"/>
        <xdr:cNvSpPr txBox="1"/>
      </xdr:nvSpPr>
      <xdr:spPr>
        <a:xfrm>
          <a:off x="13436111" y="132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135187</xdr:rowOff>
    </xdr:from>
    <xdr:to>
      <xdr:col>67</xdr:col>
      <xdr:colOff>101600</xdr:colOff>
      <xdr:row>79</xdr:row>
      <xdr:rowOff>65337</xdr:rowOff>
    </xdr:to>
    <xdr:sp macro="" textlink="">
      <xdr:nvSpPr>
        <xdr:cNvPr id="655" name="楕円 654"/>
        <xdr:cNvSpPr/>
      </xdr:nvSpPr>
      <xdr:spPr>
        <a:xfrm>
          <a:off x="12763500" y="135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56464</xdr:rowOff>
    </xdr:from>
    <xdr:ext cx="534377" cy="259045"/>
    <xdr:sp macro="" textlink="">
      <xdr:nvSpPr>
        <xdr:cNvPr id="656" name="テキスト ボックス 655"/>
        <xdr:cNvSpPr txBox="1"/>
      </xdr:nvSpPr>
      <xdr:spPr>
        <a:xfrm>
          <a:off x="12547111" y="136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98878</xdr:rowOff>
    </xdr:from>
    <xdr:to>
      <xdr:col>85</xdr:col>
      <xdr:colOff>127000</xdr:colOff>
      <xdr:row>97</xdr:row>
      <xdr:rowOff>117115</xdr:rowOff>
    </xdr:to>
    <xdr:cxnSp macro="">
      <xdr:nvCxnSpPr>
        <xdr:cNvPr id="687" name="直線コネクタ 686"/>
        <xdr:cNvCxnSpPr/>
      </xdr:nvCxnSpPr>
      <xdr:spPr>
        <a:xfrm>
          <a:off x="15481300" y="16729528"/>
          <a:ext cx="8382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98459</xdr:rowOff>
    </xdr:from>
    <xdr:to>
      <xdr:col>81</xdr:col>
      <xdr:colOff>50800</xdr:colOff>
      <xdr:row>97</xdr:row>
      <xdr:rowOff>98878</xdr:rowOff>
    </xdr:to>
    <xdr:cxnSp macro="">
      <xdr:nvCxnSpPr>
        <xdr:cNvPr id="690" name="直線コネクタ 689"/>
        <xdr:cNvCxnSpPr/>
      </xdr:nvCxnSpPr>
      <xdr:spPr>
        <a:xfrm>
          <a:off x="14592300" y="1672910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98459</xdr:rowOff>
    </xdr:from>
    <xdr:to>
      <xdr:col>76</xdr:col>
      <xdr:colOff>114300</xdr:colOff>
      <xdr:row>97</xdr:row>
      <xdr:rowOff>113280</xdr:rowOff>
    </xdr:to>
    <xdr:cxnSp macro="">
      <xdr:nvCxnSpPr>
        <xdr:cNvPr id="693" name="直線コネクタ 692"/>
        <xdr:cNvCxnSpPr/>
      </xdr:nvCxnSpPr>
      <xdr:spPr>
        <a:xfrm flipV="1">
          <a:off x="13703300" y="16729109"/>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113280</xdr:rowOff>
    </xdr:from>
    <xdr:to>
      <xdr:col>71</xdr:col>
      <xdr:colOff>177800</xdr:colOff>
      <xdr:row>97</xdr:row>
      <xdr:rowOff>115998</xdr:rowOff>
    </xdr:to>
    <xdr:cxnSp macro="">
      <xdr:nvCxnSpPr>
        <xdr:cNvPr id="696" name="直線コネクタ 695"/>
        <xdr:cNvCxnSpPr/>
      </xdr:nvCxnSpPr>
      <xdr:spPr>
        <a:xfrm flipV="1">
          <a:off x="12814300" y="16743930"/>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66315</xdr:rowOff>
    </xdr:from>
    <xdr:to>
      <xdr:col>85</xdr:col>
      <xdr:colOff>177800</xdr:colOff>
      <xdr:row>97</xdr:row>
      <xdr:rowOff>167915</xdr:rowOff>
    </xdr:to>
    <xdr:sp macro="" textlink="">
      <xdr:nvSpPr>
        <xdr:cNvPr id="706" name="楕円 705"/>
        <xdr:cNvSpPr/>
      </xdr:nvSpPr>
      <xdr:spPr>
        <a:xfrm>
          <a:off x="16268700" y="166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89192</xdr:rowOff>
    </xdr:from>
    <xdr:ext cx="599010" cy="259045"/>
    <xdr:sp macro="" textlink="">
      <xdr:nvSpPr>
        <xdr:cNvPr id="707" name="公債費該当値テキスト"/>
        <xdr:cNvSpPr txBox="1"/>
      </xdr:nvSpPr>
      <xdr:spPr>
        <a:xfrm>
          <a:off x="16370300" y="1654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48078</xdr:rowOff>
    </xdr:from>
    <xdr:to>
      <xdr:col>81</xdr:col>
      <xdr:colOff>101600</xdr:colOff>
      <xdr:row>97</xdr:row>
      <xdr:rowOff>149678</xdr:rowOff>
    </xdr:to>
    <xdr:sp macro="" textlink="">
      <xdr:nvSpPr>
        <xdr:cNvPr id="708" name="楕円 707"/>
        <xdr:cNvSpPr/>
      </xdr:nvSpPr>
      <xdr:spPr>
        <a:xfrm>
          <a:off x="15430500" y="166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166205</xdr:rowOff>
    </xdr:from>
    <xdr:ext cx="599010" cy="259045"/>
    <xdr:sp macro="" textlink="">
      <xdr:nvSpPr>
        <xdr:cNvPr id="709" name="テキスト ボックス 708"/>
        <xdr:cNvSpPr txBox="1"/>
      </xdr:nvSpPr>
      <xdr:spPr>
        <a:xfrm>
          <a:off x="15181795" y="1645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47659</xdr:rowOff>
    </xdr:from>
    <xdr:to>
      <xdr:col>76</xdr:col>
      <xdr:colOff>165100</xdr:colOff>
      <xdr:row>97</xdr:row>
      <xdr:rowOff>149259</xdr:rowOff>
    </xdr:to>
    <xdr:sp macro="" textlink="">
      <xdr:nvSpPr>
        <xdr:cNvPr id="710" name="楕円 709"/>
        <xdr:cNvSpPr/>
      </xdr:nvSpPr>
      <xdr:spPr>
        <a:xfrm>
          <a:off x="14541500" y="166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165786</xdr:rowOff>
    </xdr:from>
    <xdr:ext cx="599010" cy="259045"/>
    <xdr:sp macro="" textlink="">
      <xdr:nvSpPr>
        <xdr:cNvPr id="711" name="テキスト ボックス 710"/>
        <xdr:cNvSpPr txBox="1"/>
      </xdr:nvSpPr>
      <xdr:spPr>
        <a:xfrm>
          <a:off x="14292795" y="1645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62480</xdr:rowOff>
    </xdr:from>
    <xdr:to>
      <xdr:col>72</xdr:col>
      <xdr:colOff>38100</xdr:colOff>
      <xdr:row>97</xdr:row>
      <xdr:rowOff>164080</xdr:rowOff>
    </xdr:to>
    <xdr:sp macro="" textlink="">
      <xdr:nvSpPr>
        <xdr:cNvPr id="712" name="楕円 711"/>
        <xdr:cNvSpPr/>
      </xdr:nvSpPr>
      <xdr:spPr>
        <a:xfrm>
          <a:off x="13652500" y="166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9157</xdr:rowOff>
    </xdr:from>
    <xdr:ext cx="599010" cy="259045"/>
    <xdr:sp macro="" textlink="">
      <xdr:nvSpPr>
        <xdr:cNvPr id="713" name="テキスト ボックス 712"/>
        <xdr:cNvSpPr txBox="1"/>
      </xdr:nvSpPr>
      <xdr:spPr>
        <a:xfrm>
          <a:off x="13403795" y="1646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65198</xdr:rowOff>
    </xdr:from>
    <xdr:to>
      <xdr:col>67</xdr:col>
      <xdr:colOff>101600</xdr:colOff>
      <xdr:row>97</xdr:row>
      <xdr:rowOff>166798</xdr:rowOff>
    </xdr:to>
    <xdr:sp macro="" textlink="">
      <xdr:nvSpPr>
        <xdr:cNvPr id="714" name="楕円 713"/>
        <xdr:cNvSpPr/>
      </xdr:nvSpPr>
      <xdr:spPr>
        <a:xfrm>
          <a:off x="12763500" y="166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11875</xdr:rowOff>
    </xdr:from>
    <xdr:ext cx="599010" cy="259045"/>
    <xdr:sp macro="" textlink="">
      <xdr:nvSpPr>
        <xdr:cNvPr id="715" name="テキスト ボックス 714"/>
        <xdr:cNvSpPr txBox="1"/>
      </xdr:nvSpPr>
      <xdr:spPr>
        <a:xfrm>
          <a:off x="12514795" y="1647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衛生費は温泉施設の設備更新等により</a:t>
          </a:r>
          <a:r>
            <a:rPr kumimoji="1" lang="en-US" altLang="ja-JP" sz="1300">
              <a:latin typeface="ＭＳ Ｐゴシック" panose="020B0600070205080204" pitchFamily="50" charset="-128"/>
              <a:ea typeface="ＭＳ Ｐゴシック" panose="020B0600070205080204" pitchFamily="50" charset="-128"/>
            </a:rPr>
            <a:t>267,995</a:t>
          </a:r>
          <a:r>
            <a:rPr kumimoji="1" lang="ja-JP" altLang="en-US" sz="1300">
              <a:latin typeface="ＭＳ Ｐゴシック" panose="020B0600070205080204" pitchFamily="50" charset="-128"/>
              <a:ea typeface="ＭＳ Ｐゴシック" panose="020B0600070205080204" pitchFamily="50" charset="-128"/>
            </a:rPr>
            <a:t>円増加し、類似団体と比較すると高い水準になっている。</a:t>
          </a:r>
        </a:p>
        <a:p>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73,308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31,352</a:t>
          </a:r>
          <a:r>
            <a:rPr kumimoji="1" lang="ja-JP" altLang="en-US" sz="1300">
              <a:latin typeface="ＭＳ Ｐゴシック" panose="020B0600070205080204" pitchFamily="50" charset="-128"/>
              <a:ea typeface="ＭＳ Ｐゴシック" panose="020B0600070205080204" pitchFamily="50" charset="-128"/>
            </a:rPr>
            <a:t>円増加している。これは、新型コロナウイルス感染症に関連する経済対策の増加が要因である。</a:t>
          </a: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157,291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43,670</a:t>
          </a:r>
          <a:r>
            <a:rPr kumimoji="1" lang="ja-JP" altLang="en-US" sz="1300">
              <a:latin typeface="ＭＳ Ｐゴシック" panose="020B0600070205080204" pitchFamily="50" charset="-128"/>
              <a:ea typeface="ＭＳ Ｐゴシック" panose="020B0600070205080204" pitchFamily="50" charset="-128"/>
            </a:rPr>
            <a:t>円減少している。これは民間大規模建築住宅耐震改修事業などの減少が要因である。</a:t>
          </a:r>
        </a:p>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198,831</a:t>
          </a:r>
          <a:r>
            <a:rPr kumimoji="1" lang="ja-JP" altLang="en-US" sz="1300">
              <a:latin typeface="ＭＳ Ｐゴシック" panose="020B0600070205080204" pitchFamily="50" charset="-128"/>
              <a:ea typeface="ＭＳ Ｐゴシック" panose="020B0600070205080204" pitchFamily="50" charset="-128"/>
            </a:rPr>
            <a:t>円となっており、公債費が前年とほぼ同程度であったことから、一人あたりのコストも前年と同程度となっている。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前年度に引き続き、令和２年度も実質単年度収支はマイナスとなっている。</a:t>
          </a:r>
        </a:p>
        <a:p>
          <a:r>
            <a:rPr kumimoji="1" lang="ja-JP" altLang="en-US" sz="1400">
              <a:latin typeface="ＭＳ ゴシック" pitchFamily="49" charset="-128"/>
              <a:ea typeface="ＭＳ ゴシック" pitchFamily="49" charset="-128"/>
            </a:rPr>
            <a:t>　主な要因としては近年の普通交付税や臨時財政対策債の減少により、財政調整基金の繰入額が高い水準となっていることが挙げられる。</a:t>
          </a:r>
        </a:p>
        <a:p>
          <a:r>
            <a:rPr kumimoji="1" lang="ja-JP" altLang="en-US" sz="1400">
              <a:latin typeface="ＭＳ ゴシック" pitchFamily="49" charset="-128"/>
              <a:ea typeface="ＭＳ ゴシック" pitchFamily="49" charset="-128"/>
            </a:rPr>
            <a:t>　事務事業の見直しや有利な財源の確保など、行財政改革を推進し、実質収支比率の改善に努める。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全ての会計において赤字額はないものの、特別会計においては一般会計からの赤字補てん的な繰り入れにより運営しているものもある。</a:t>
          </a:r>
        </a:p>
        <a:p>
          <a:r>
            <a:rPr kumimoji="1" lang="ja-JP" altLang="en-US" sz="1400">
              <a:latin typeface="ＭＳ ゴシック" pitchFamily="49" charset="-128"/>
              <a:ea typeface="ＭＳ ゴシック" pitchFamily="49" charset="-128"/>
            </a:rPr>
            <a:t>　今後もさらに一般会計の負担額を低減するために、安定的な運営に努める。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地方債の元利償還金の償還ピークである平成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年度を過ぎたため、実質公債費比率の分子は減少傾向にある。</a:t>
          </a:r>
        </a:p>
        <a:p>
          <a:r>
            <a:rPr kumimoji="1" lang="ja-JP" altLang="en-US" sz="1400">
              <a:latin typeface="ＭＳ ゴシック" pitchFamily="49" charset="-128"/>
              <a:ea typeface="ＭＳ ゴシック" pitchFamily="49" charset="-128"/>
            </a:rPr>
            <a:t>　今後も地方債の発行限度額を厳しく管理するとともに、有利な地方債を活用し、実質公債費比率の改善に努める。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年度をピークに減少傾向にある。</a:t>
          </a:r>
        </a:p>
        <a:p>
          <a:r>
            <a:rPr kumimoji="1" lang="ja-JP" altLang="en-US" sz="1400">
              <a:latin typeface="ＭＳ ゴシック" pitchFamily="49" charset="-128"/>
              <a:ea typeface="ＭＳ ゴシック" pitchFamily="49" charset="-128"/>
            </a:rPr>
            <a:t>　将来負担比率の分子は公営住宅建設事業債残高の減少や過疎対策事業債残高の減少の影響で、前年度に比べ減少している。</a:t>
          </a:r>
        </a:p>
        <a:p>
          <a:r>
            <a:rPr kumimoji="1" lang="ja-JP" altLang="en-US" sz="1400">
              <a:latin typeface="ＭＳ ゴシック" pitchFamily="49" charset="-128"/>
              <a:ea typeface="ＭＳ ゴシック" pitchFamily="49" charset="-128"/>
            </a:rPr>
            <a:t>　今後も地方債の発行を抑制するとともに、計画的な基金への積み立てなどを行い、充当可能財源の確保に取り組み、将来負担比率の低減に努める。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北海道壮瞥町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万円増となった主な要因として、普通交付税が前年度より増加したことに加え、経費の節減に努めたことにより、財政調整基金を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万円積み立てたことや、ふるさと応援寄附金の増に伴うふるさと応援基金の増加などがあげられる。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行財政改革を進め、事業の見直しや経費の削減に努め、財政調整基金の増加を図る。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国際交流基金：国際交流活動の推進による諸外国との国際理解を深め、友好親善関係の促進に要する資金に充当する。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公共施設等整備基金：本町における公用または公共の用に供する施設の整備等に要する資金に充当する。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国鉄胆振線代替輸送確保基金：日本国有鉄道経営再建特別措置法に基づく代替輸送事業の財政需要に充当する。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ふるさと応援基金：壮瞥町を応援する人々からの寄附金を壮瞥町の発展と活性化に要する資金に充当する。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地域振興基金：福祉活動の促進、快適な生活環境の形成等を図るために要する資金に充当する。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国鉄胆振線代替輸送確保基金：胆振線代替バス運行維持費補助事業や通学定期補助事業へ財源充当したことによる減。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ふるさと応援基金：ふるさと応援寄附金の増加による増。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地域振興基金：国道改良工事にかかる補償費や指定寄附金が増加したことによる増。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国際交流基金：中学生フィンランド国派遣事業は、毎年度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万円程度減少する予定。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ふるさと応援基金：ふるさと応援寄附金の額から、ふるさと納税事業費を差し引いた全額を基金へ積み立て、その全額を翌年度に全額対象事業に充当する予定。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国鉄胆振線代替輸送確保基金：胆振線代替バス運行維持費補助事業と通学定期補助事業へ財源充当を継続するため、毎年度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万円程度減少する予定。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普通交付税が前年度より増加したことに加え、経費の節減に努めたことなどによる財政調整基金の繰入額減少のため。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事業の見直しや経常経費の削減に努め、基金への積み立てが可能になるよう努める。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増減無し。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経費削減を図り、基金残高の増加に努める。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
2,402
205.01
4,290,582
4,200,458
87,800
2,101,583
3,396,853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役場本庁舎や消防庁舎、こどもセンター、保健センターなど比較的新しい施設が多いこともあり、有形固定資産減価償却率は類似団体より低い傾向にある。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5" name="直線コネクタ 64"/>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6"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7" name="直線コネクタ 66"/>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8"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9" name="直線コネクタ 68"/>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0" name="有形固定資産減価償却率平均値テキスト"/>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1" name="フローチャート: 判断 70"/>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2" name="フローチャート: 判断 71"/>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3" name="フローチャート: 判断 72"/>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4" name="フローチャート: 判断 73"/>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5" name="フローチャート: 判断 74"/>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81" name="楕円 80"/>
        <xdr:cNvSpPr/>
      </xdr:nvSpPr>
      <xdr:spPr>
        <a:xfrm>
          <a:off x="4711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142638</xdr:rowOff>
    </xdr:from>
    <xdr:ext cx="405111" cy="259045"/>
    <xdr:sp macro="" textlink="">
      <xdr:nvSpPr>
        <xdr:cNvPr id="82" name="有形固定資産減価償却率該当値テキスト"/>
        <xdr:cNvSpPr txBox="1"/>
      </xdr:nvSpPr>
      <xdr:spPr>
        <a:xfrm>
          <a:off x="4813300" y="605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3" name="楕円 82"/>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31</xdr:row>
      <xdr:rowOff>170561</xdr:rowOff>
    </xdr:to>
    <xdr:cxnSp macro="">
      <xdr:nvCxnSpPr>
        <xdr:cNvPr id="84" name="直線コネクタ 83"/>
        <xdr:cNvCxnSpPr/>
      </xdr:nvCxnSpPr>
      <xdr:spPr>
        <a:xfrm>
          <a:off x="4051300" y="6226810"/>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5" name="楕円 84"/>
        <xdr:cNvSpPr/>
      </xdr:nvSpPr>
      <xdr:spPr>
        <a:xfrm>
          <a:off x="3238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114427</xdr:rowOff>
    </xdr:from>
    <xdr:to>
      <xdr:col>19</xdr:col>
      <xdr:colOff>136525</xdr:colOff>
      <xdr:row>31</xdr:row>
      <xdr:rowOff>140335</xdr:rowOff>
    </xdr:to>
    <xdr:cxnSp macro="">
      <xdr:nvCxnSpPr>
        <xdr:cNvPr id="86" name="直線コネクタ 85"/>
        <xdr:cNvCxnSpPr/>
      </xdr:nvCxnSpPr>
      <xdr:spPr>
        <a:xfrm>
          <a:off x="3289300" y="620090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26924</xdr:rowOff>
    </xdr:from>
    <xdr:to>
      <xdr:col>11</xdr:col>
      <xdr:colOff>187325</xdr:colOff>
      <xdr:row>31</xdr:row>
      <xdr:rowOff>128524</xdr:rowOff>
    </xdr:to>
    <xdr:sp macro="" textlink="">
      <xdr:nvSpPr>
        <xdr:cNvPr id="87" name="楕円 86"/>
        <xdr:cNvSpPr/>
      </xdr:nvSpPr>
      <xdr:spPr>
        <a:xfrm>
          <a:off x="2476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77724</xdr:rowOff>
    </xdr:from>
    <xdr:to>
      <xdr:col>15</xdr:col>
      <xdr:colOff>136525</xdr:colOff>
      <xdr:row>31</xdr:row>
      <xdr:rowOff>114427</xdr:rowOff>
    </xdr:to>
    <xdr:cxnSp macro="">
      <xdr:nvCxnSpPr>
        <xdr:cNvPr id="88" name="直線コネクタ 87"/>
        <xdr:cNvCxnSpPr/>
      </xdr:nvCxnSpPr>
      <xdr:spPr>
        <a:xfrm>
          <a:off x="2527300" y="616419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161671</xdr:rowOff>
    </xdr:from>
    <xdr:to>
      <xdr:col>7</xdr:col>
      <xdr:colOff>187325</xdr:colOff>
      <xdr:row>31</xdr:row>
      <xdr:rowOff>91821</xdr:rowOff>
    </xdr:to>
    <xdr:sp macro="" textlink="">
      <xdr:nvSpPr>
        <xdr:cNvPr id="89" name="楕円 88"/>
        <xdr:cNvSpPr/>
      </xdr:nvSpPr>
      <xdr:spPr>
        <a:xfrm>
          <a:off x="1714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41021</xdr:rowOff>
    </xdr:from>
    <xdr:to>
      <xdr:col>11</xdr:col>
      <xdr:colOff>136525</xdr:colOff>
      <xdr:row>31</xdr:row>
      <xdr:rowOff>77724</xdr:rowOff>
    </xdr:to>
    <xdr:cxnSp macro="">
      <xdr:nvCxnSpPr>
        <xdr:cNvPr id="90" name="直線コネクタ 89"/>
        <xdr:cNvCxnSpPr/>
      </xdr:nvCxnSpPr>
      <xdr:spPr>
        <a:xfrm>
          <a:off x="1765300" y="612749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1"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2" name="n_2aveValue有形固定資産減価償却率"/>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3"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94" name="n_4aveValue有形固定資産減価償却率"/>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36212</xdr:rowOff>
    </xdr:from>
    <xdr:ext cx="405111" cy="259045"/>
    <xdr:sp macro="" textlink="">
      <xdr:nvSpPr>
        <xdr:cNvPr id="95" name="n_1main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6" name="n_2main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145051</xdr:rowOff>
    </xdr:from>
    <xdr:ext cx="405111" cy="259045"/>
    <xdr:sp macro="" textlink="">
      <xdr:nvSpPr>
        <xdr:cNvPr id="97" name="n_3mainValue有形固定資産減価償却率"/>
        <xdr:cNvSpPr txBox="1"/>
      </xdr:nvSpPr>
      <xdr:spPr>
        <a:xfrm>
          <a:off x="2324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108348</xdr:rowOff>
    </xdr:from>
    <xdr:ext cx="405111" cy="259045"/>
    <xdr:sp macro="" textlink="">
      <xdr:nvSpPr>
        <xdr:cNvPr id="98" name="n_4mainValue有形固定資産減価償却率"/>
        <xdr:cNvSpPr txBox="1"/>
      </xdr:nvSpPr>
      <xdr:spPr>
        <a:xfrm>
          <a:off x="1562744" y="585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以降の大型投資事業の抑制などにより、将来負担額は減少傾向にあるものの、小規模団体ながら町立高等学校を有していることや直営で保育所を運営していることから、教職員人件費や臨時保育士賃金などの影響で人件費及び物件費が高い水準にあるため、債務償還比率も類似団体と比べると高くなっている。</a:t>
          </a:r>
        </a:p>
        <a:p>
          <a:r>
            <a:rPr kumimoji="1" lang="ja-JP" altLang="en-US" sz="1100">
              <a:latin typeface="ＭＳ Ｐゴシック" panose="020B0600070205080204" pitchFamily="50" charset="-128"/>
              <a:ea typeface="ＭＳ Ｐゴシック" panose="020B0600070205080204" pitchFamily="50" charset="-128"/>
            </a:rPr>
            <a:t>　引き続き行財政改革を推進し、事業の適正化や事務の効率化に努める。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9" name="直線コネクタ 128"/>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0"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1" name="直線コネクタ 130"/>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4"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5" name="フローチャート: 判断 134"/>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6" name="フローチャート: 判断 135"/>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7" name="フローチャート: 判断 136"/>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8" name="フローチャート: 判断 137"/>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9" name="フローチャート: 判断 138"/>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28460</xdr:rowOff>
    </xdr:from>
    <xdr:to>
      <xdr:col>76</xdr:col>
      <xdr:colOff>73025</xdr:colOff>
      <xdr:row>28</xdr:row>
      <xdr:rowOff>130060</xdr:rowOff>
    </xdr:to>
    <xdr:sp macro="" textlink="">
      <xdr:nvSpPr>
        <xdr:cNvPr id="145" name="楕円 144"/>
        <xdr:cNvSpPr/>
      </xdr:nvSpPr>
      <xdr:spPr>
        <a:xfrm>
          <a:off x="14744700" y="56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6887</xdr:rowOff>
    </xdr:from>
    <xdr:ext cx="469744" cy="259045"/>
    <xdr:sp macro="" textlink="">
      <xdr:nvSpPr>
        <xdr:cNvPr id="146" name="債務償還比率該当値テキスト"/>
        <xdr:cNvSpPr txBox="1"/>
      </xdr:nvSpPr>
      <xdr:spPr>
        <a:xfrm>
          <a:off x="14846300" y="55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61976</xdr:rowOff>
    </xdr:from>
    <xdr:to>
      <xdr:col>72</xdr:col>
      <xdr:colOff>123825</xdr:colOff>
      <xdr:row>28</xdr:row>
      <xdr:rowOff>163576</xdr:rowOff>
    </xdr:to>
    <xdr:sp macro="" textlink="">
      <xdr:nvSpPr>
        <xdr:cNvPr id="147" name="楕円 146"/>
        <xdr:cNvSpPr/>
      </xdr:nvSpPr>
      <xdr:spPr>
        <a:xfrm>
          <a:off x="14033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79260</xdr:rowOff>
    </xdr:from>
    <xdr:to>
      <xdr:col>76</xdr:col>
      <xdr:colOff>22225</xdr:colOff>
      <xdr:row>28</xdr:row>
      <xdr:rowOff>112776</xdr:rowOff>
    </xdr:to>
    <xdr:cxnSp macro="">
      <xdr:nvCxnSpPr>
        <xdr:cNvPr id="148" name="直線コネクタ 147"/>
        <xdr:cNvCxnSpPr/>
      </xdr:nvCxnSpPr>
      <xdr:spPr>
        <a:xfrm flipV="1">
          <a:off x="14084300" y="5651385"/>
          <a:ext cx="7112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60742</xdr:rowOff>
    </xdr:from>
    <xdr:to>
      <xdr:col>68</xdr:col>
      <xdr:colOff>123825</xdr:colOff>
      <xdr:row>28</xdr:row>
      <xdr:rowOff>162342</xdr:rowOff>
    </xdr:to>
    <xdr:sp macro="" textlink="">
      <xdr:nvSpPr>
        <xdr:cNvPr id="149" name="楕円 148"/>
        <xdr:cNvSpPr/>
      </xdr:nvSpPr>
      <xdr:spPr>
        <a:xfrm>
          <a:off x="13271500" y="56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111542</xdr:rowOff>
    </xdr:from>
    <xdr:to>
      <xdr:col>72</xdr:col>
      <xdr:colOff>73025</xdr:colOff>
      <xdr:row>28</xdr:row>
      <xdr:rowOff>112776</xdr:rowOff>
    </xdr:to>
    <xdr:cxnSp macro="">
      <xdr:nvCxnSpPr>
        <xdr:cNvPr id="150" name="直線コネクタ 149"/>
        <xdr:cNvCxnSpPr/>
      </xdr:nvCxnSpPr>
      <xdr:spPr>
        <a:xfrm>
          <a:off x="13322300" y="5683667"/>
          <a:ext cx="762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65472</xdr:rowOff>
    </xdr:from>
    <xdr:to>
      <xdr:col>64</xdr:col>
      <xdr:colOff>123825</xdr:colOff>
      <xdr:row>28</xdr:row>
      <xdr:rowOff>167072</xdr:rowOff>
    </xdr:to>
    <xdr:sp macro="" textlink="">
      <xdr:nvSpPr>
        <xdr:cNvPr id="151" name="楕円 150"/>
        <xdr:cNvSpPr/>
      </xdr:nvSpPr>
      <xdr:spPr>
        <a:xfrm>
          <a:off x="12509500" y="56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111542</xdr:rowOff>
    </xdr:from>
    <xdr:to>
      <xdr:col>68</xdr:col>
      <xdr:colOff>73025</xdr:colOff>
      <xdr:row>28</xdr:row>
      <xdr:rowOff>116272</xdr:rowOff>
    </xdr:to>
    <xdr:cxnSp macro="">
      <xdr:nvCxnSpPr>
        <xdr:cNvPr id="152" name="直線コネクタ 151"/>
        <xdr:cNvCxnSpPr/>
      </xdr:nvCxnSpPr>
      <xdr:spPr>
        <a:xfrm flipV="1">
          <a:off x="12560300" y="5683667"/>
          <a:ext cx="7620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62387</xdr:rowOff>
    </xdr:from>
    <xdr:to>
      <xdr:col>60</xdr:col>
      <xdr:colOff>123825</xdr:colOff>
      <xdr:row>28</xdr:row>
      <xdr:rowOff>163987</xdr:rowOff>
    </xdr:to>
    <xdr:sp macro="" textlink="">
      <xdr:nvSpPr>
        <xdr:cNvPr id="153" name="楕円 152"/>
        <xdr:cNvSpPr/>
      </xdr:nvSpPr>
      <xdr:spPr>
        <a:xfrm>
          <a:off x="11747500" y="56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113187</xdr:rowOff>
    </xdr:from>
    <xdr:to>
      <xdr:col>64</xdr:col>
      <xdr:colOff>73025</xdr:colOff>
      <xdr:row>28</xdr:row>
      <xdr:rowOff>116272</xdr:rowOff>
    </xdr:to>
    <xdr:cxnSp macro="">
      <xdr:nvCxnSpPr>
        <xdr:cNvPr id="154" name="直線コネクタ 153"/>
        <xdr:cNvCxnSpPr/>
      </xdr:nvCxnSpPr>
      <xdr:spPr>
        <a:xfrm>
          <a:off x="11798300" y="5685312"/>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5"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6"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7"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8"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154703</xdr:rowOff>
    </xdr:from>
    <xdr:ext cx="469744" cy="259045"/>
    <xdr:sp macro="" textlink="">
      <xdr:nvSpPr>
        <xdr:cNvPr id="159" name="n_1mainValue債務償還比率"/>
        <xdr:cNvSpPr txBox="1"/>
      </xdr:nvSpPr>
      <xdr:spPr>
        <a:xfrm>
          <a:off x="13836727" y="572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153469</xdr:rowOff>
    </xdr:from>
    <xdr:ext cx="469744" cy="259045"/>
    <xdr:sp macro="" textlink="">
      <xdr:nvSpPr>
        <xdr:cNvPr id="160" name="n_2mainValue債務償還比率"/>
        <xdr:cNvSpPr txBox="1"/>
      </xdr:nvSpPr>
      <xdr:spPr>
        <a:xfrm>
          <a:off x="13087427" y="57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158199</xdr:rowOff>
    </xdr:from>
    <xdr:ext cx="469744" cy="259045"/>
    <xdr:sp macro="" textlink="">
      <xdr:nvSpPr>
        <xdr:cNvPr id="161" name="n_3mainValue債務償還比率"/>
        <xdr:cNvSpPr txBox="1"/>
      </xdr:nvSpPr>
      <xdr:spPr>
        <a:xfrm>
          <a:off x="12325427" y="57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155114</xdr:rowOff>
    </xdr:from>
    <xdr:ext cx="469744" cy="259045"/>
    <xdr:sp macro="" textlink="">
      <xdr:nvSpPr>
        <xdr:cNvPr id="162" name="n_4mainValue債務償還比率"/>
        <xdr:cNvSpPr txBox="1"/>
      </xdr:nvSpPr>
      <xdr:spPr>
        <a:xfrm>
          <a:off x="11563427" y="572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
2,402
205.01
4,290,582
4,200,458
87,800
2,101,583
3,396,853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87449</xdr:rowOff>
    </xdr:from>
    <xdr:to>
      <xdr:col>24</xdr:col>
      <xdr:colOff>114300</xdr:colOff>
      <xdr:row>39</xdr:row>
      <xdr:rowOff>17599</xdr:rowOff>
    </xdr:to>
    <xdr:sp macro="" textlink="">
      <xdr:nvSpPr>
        <xdr:cNvPr id="74" name="楕円 73"/>
        <xdr:cNvSpPr/>
      </xdr:nvSpPr>
      <xdr:spPr>
        <a:xfrm>
          <a:off x="4584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110326</xdr:rowOff>
    </xdr:from>
    <xdr:ext cx="405111" cy="259045"/>
    <xdr:sp macro="" textlink="">
      <xdr:nvSpPr>
        <xdr:cNvPr id="75" name="【道路】&#10;有形固定資産減価償却率該当値テキスト"/>
        <xdr:cNvSpPr txBox="1"/>
      </xdr:nvSpPr>
      <xdr:spPr>
        <a:xfrm>
          <a:off x="4673600"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87449</xdr:rowOff>
    </xdr:from>
    <xdr:to>
      <xdr:col>20</xdr:col>
      <xdr:colOff>38100</xdr:colOff>
      <xdr:row>39</xdr:row>
      <xdr:rowOff>17599</xdr:rowOff>
    </xdr:to>
    <xdr:sp macro="" textlink="">
      <xdr:nvSpPr>
        <xdr:cNvPr id="76" name="楕円 75"/>
        <xdr:cNvSpPr/>
      </xdr:nvSpPr>
      <xdr:spPr>
        <a:xfrm>
          <a:off x="3746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138249</xdr:rowOff>
    </xdr:from>
    <xdr:to>
      <xdr:col>24</xdr:col>
      <xdr:colOff>63500</xdr:colOff>
      <xdr:row>38</xdr:row>
      <xdr:rowOff>138249</xdr:rowOff>
    </xdr:to>
    <xdr:cxnSp macro="">
      <xdr:nvCxnSpPr>
        <xdr:cNvPr id="77" name="直線コネクタ 76"/>
        <xdr:cNvCxnSpPr/>
      </xdr:nvCxnSpPr>
      <xdr:spPr>
        <a:xfrm>
          <a:off x="3797300" y="66533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54791</xdr:rowOff>
    </xdr:from>
    <xdr:to>
      <xdr:col>15</xdr:col>
      <xdr:colOff>101600</xdr:colOff>
      <xdr:row>38</xdr:row>
      <xdr:rowOff>156391</xdr:rowOff>
    </xdr:to>
    <xdr:sp macro="" textlink="">
      <xdr:nvSpPr>
        <xdr:cNvPr id="78" name="楕円 77"/>
        <xdr:cNvSpPr/>
      </xdr:nvSpPr>
      <xdr:spPr>
        <a:xfrm>
          <a:off x="2857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105591</xdr:rowOff>
    </xdr:from>
    <xdr:to>
      <xdr:col>19</xdr:col>
      <xdr:colOff>177800</xdr:colOff>
      <xdr:row>38</xdr:row>
      <xdr:rowOff>138249</xdr:rowOff>
    </xdr:to>
    <xdr:cxnSp macro="">
      <xdr:nvCxnSpPr>
        <xdr:cNvPr id="79" name="直線コネクタ 78"/>
        <xdr:cNvCxnSpPr/>
      </xdr:nvCxnSpPr>
      <xdr:spPr>
        <a:xfrm>
          <a:off x="2908300" y="66206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105591</xdr:rowOff>
    </xdr:to>
    <xdr:cxnSp macro="">
      <xdr:nvCxnSpPr>
        <xdr:cNvPr id="81" name="直線コネクタ 80"/>
        <xdr:cNvCxnSpPr/>
      </xdr:nvCxnSpPr>
      <xdr:spPr>
        <a:xfrm>
          <a:off x="2019300" y="65913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xdr:cNvSpPr/>
      </xdr:nvSpPr>
      <xdr:spPr>
        <a:xfrm>
          <a:off x="107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76200</xdr:rowOff>
    </xdr:to>
    <xdr:cxnSp macro="">
      <xdr:nvCxnSpPr>
        <xdr:cNvPr id="83" name="直線コネクタ 82"/>
        <xdr:cNvCxnSpPr/>
      </xdr:nvCxnSpPr>
      <xdr:spPr>
        <a:xfrm>
          <a:off x="1130300" y="6558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34126</xdr:rowOff>
    </xdr:from>
    <xdr:ext cx="405111" cy="259045"/>
    <xdr:sp macro="" textlink="">
      <xdr:nvSpPr>
        <xdr:cNvPr id="88" name="n_1mainValue【道路】&#10;有形固定資産減価償却率"/>
        <xdr:cNvSpPr txBox="1"/>
      </xdr:nvSpPr>
      <xdr:spPr>
        <a:xfrm>
          <a:off x="35820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9" name="n_2main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90" name="n_3main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91" name="n_4mainValue【道路】&#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5039</xdr:rowOff>
    </xdr:from>
    <xdr:to>
      <xdr:col>55</xdr:col>
      <xdr:colOff>50800</xdr:colOff>
      <xdr:row>41</xdr:row>
      <xdr:rowOff>106639</xdr:rowOff>
    </xdr:to>
    <xdr:sp macro="" textlink="">
      <xdr:nvSpPr>
        <xdr:cNvPr id="131" name="楕円 130"/>
        <xdr:cNvSpPr/>
      </xdr:nvSpPr>
      <xdr:spPr>
        <a:xfrm>
          <a:off x="10426700" y="70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154916</xdr:rowOff>
    </xdr:from>
    <xdr:ext cx="534377" cy="259045"/>
    <xdr:sp macro="" textlink="">
      <xdr:nvSpPr>
        <xdr:cNvPr id="132" name="【道路】&#10;一人当たり延長該当値テキスト"/>
        <xdr:cNvSpPr txBox="1"/>
      </xdr:nvSpPr>
      <xdr:spPr>
        <a:xfrm>
          <a:off x="10515600" y="701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10413</xdr:rowOff>
    </xdr:from>
    <xdr:to>
      <xdr:col>50</xdr:col>
      <xdr:colOff>165100</xdr:colOff>
      <xdr:row>41</xdr:row>
      <xdr:rowOff>112013</xdr:rowOff>
    </xdr:to>
    <xdr:sp macro="" textlink="">
      <xdr:nvSpPr>
        <xdr:cNvPr id="133" name="楕円 132"/>
        <xdr:cNvSpPr/>
      </xdr:nvSpPr>
      <xdr:spPr>
        <a:xfrm>
          <a:off x="9588500" y="70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55839</xdr:rowOff>
    </xdr:from>
    <xdr:to>
      <xdr:col>55</xdr:col>
      <xdr:colOff>0</xdr:colOff>
      <xdr:row>41</xdr:row>
      <xdr:rowOff>61213</xdr:rowOff>
    </xdr:to>
    <xdr:cxnSp macro="">
      <xdr:nvCxnSpPr>
        <xdr:cNvPr id="134" name="直線コネクタ 133"/>
        <xdr:cNvCxnSpPr/>
      </xdr:nvCxnSpPr>
      <xdr:spPr>
        <a:xfrm flipV="1">
          <a:off x="9639300" y="7085289"/>
          <a:ext cx="8382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10179</xdr:rowOff>
    </xdr:from>
    <xdr:to>
      <xdr:col>46</xdr:col>
      <xdr:colOff>38100</xdr:colOff>
      <xdr:row>41</xdr:row>
      <xdr:rowOff>111779</xdr:rowOff>
    </xdr:to>
    <xdr:sp macro="" textlink="">
      <xdr:nvSpPr>
        <xdr:cNvPr id="135" name="楕円 134"/>
        <xdr:cNvSpPr/>
      </xdr:nvSpPr>
      <xdr:spPr>
        <a:xfrm>
          <a:off x="8699500" y="7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60979</xdr:rowOff>
    </xdr:from>
    <xdr:to>
      <xdr:col>50</xdr:col>
      <xdr:colOff>114300</xdr:colOff>
      <xdr:row>41</xdr:row>
      <xdr:rowOff>61213</xdr:rowOff>
    </xdr:to>
    <xdr:cxnSp macro="">
      <xdr:nvCxnSpPr>
        <xdr:cNvPr id="136" name="直線コネクタ 135"/>
        <xdr:cNvCxnSpPr/>
      </xdr:nvCxnSpPr>
      <xdr:spPr>
        <a:xfrm>
          <a:off x="8750300" y="7090429"/>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15204</xdr:rowOff>
    </xdr:from>
    <xdr:to>
      <xdr:col>41</xdr:col>
      <xdr:colOff>101600</xdr:colOff>
      <xdr:row>41</xdr:row>
      <xdr:rowOff>116804</xdr:rowOff>
    </xdr:to>
    <xdr:sp macro="" textlink="">
      <xdr:nvSpPr>
        <xdr:cNvPr id="137" name="楕円 136"/>
        <xdr:cNvSpPr/>
      </xdr:nvSpPr>
      <xdr:spPr>
        <a:xfrm>
          <a:off x="7810500" y="70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60979</xdr:rowOff>
    </xdr:from>
    <xdr:to>
      <xdr:col>45</xdr:col>
      <xdr:colOff>177800</xdr:colOff>
      <xdr:row>41</xdr:row>
      <xdr:rowOff>66004</xdr:rowOff>
    </xdr:to>
    <xdr:cxnSp macro="">
      <xdr:nvCxnSpPr>
        <xdr:cNvPr id="138" name="直線コネクタ 137"/>
        <xdr:cNvCxnSpPr/>
      </xdr:nvCxnSpPr>
      <xdr:spPr>
        <a:xfrm flipV="1">
          <a:off x="7861300" y="7090429"/>
          <a:ext cx="8890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17700</xdr:rowOff>
    </xdr:from>
    <xdr:to>
      <xdr:col>36</xdr:col>
      <xdr:colOff>165100</xdr:colOff>
      <xdr:row>41</xdr:row>
      <xdr:rowOff>119300</xdr:rowOff>
    </xdr:to>
    <xdr:sp macro="" textlink="">
      <xdr:nvSpPr>
        <xdr:cNvPr id="139" name="楕円 138"/>
        <xdr:cNvSpPr/>
      </xdr:nvSpPr>
      <xdr:spPr>
        <a:xfrm>
          <a:off x="6921500" y="70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66004</xdr:rowOff>
    </xdr:from>
    <xdr:to>
      <xdr:col>41</xdr:col>
      <xdr:colOff>50800</xdr:colOff>
      <xdr:row>41</xdr:row>
      <xdr:rowOff>68500</xdr:rowOff>
    </xdr:to>
    <xdr:cxnSp macro="">
      <xdr:nvCxnSpPr>
        <xdr:cNvPr id="140" name="直線コネクタ 139"/>
        <xdr:cNvCxnSpPr/>
      </xdr:nvCxnSpPr>
      <xdr:spPr>
        <a:xfrm flipV="1">
          <a:off x="6972300" y="709545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103140</xdr:rowOff>
    </xdr:from>
    <xdr:ext cx="534377" cy="259045"/>
    <xdr:sp macro="" textlink="">
      <xdr:nvSpPr>
        <xdr:cNvPr id="145" name="n_1mainValue【道路】&#10;一人当たり延長"/>
        <xdr:cNvSpPr txBox="1"/>
      </xdr:nvSpPr>
      <xdr:spPr>
        <a:xfrm>
          <a:off x="9359411" y="71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102906</xdr:rowOff>
    </xdr:from>
    <xdr:ext cx="534377" cy="259045"/>
    <xdr:sp macro="" textlink="">
      <xdr:nvSpPr>
        <xdr:cNvPr id="146" name="n_2mainValue【道路】&#10;一人当たり延長"/>
        <xdr:cNvSpPr txBox="1"/>
      </xdr:nvSpPr>
      <xdr:spPr>
        <a:xfrm>
          <a:off x="8483111" y="713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107931</xdr:rowOff>
    </xdr:from>
    <xdr:ext cx="534377" cy="259045"/>
    <xdr:sp macro="" textlink="">
      <xdr:nvSpPr>
        <xdr:cNvPr id="147" name="n_3mainValue【道路】&#10;一人当たり延長"/>
        <xdr:cNvSpPr txBox="1"/>
      </xdr:nvSpPr>
      <xdr:spPr>
        <a:xfrm>
          <a:off x="7594111" y="713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110427</xdr:rowOff>
    </xdr:from>
    <xdr:ext cx="534377" cy="259045"/>
    <xdr:sp macro="" textlink="">
      <xdr:nvSpPr>
        <xdr:cNvPr id="148" name="n_4mainValue【道路】&#10;一人当たり延長"/>
        <xdr:cNvSpPr txBox="1"/>
      </xdr:nvSpPr>
      <xdr:spPr>
        <a:xfrm>
          <a:off x="6705111" y="7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7983</xdr:rowOff>
    </xdr:from>
    <xdr:to>
      <xdr:col>24</xdr:col>
      <xdr:colOff>114300</xdr:colOff>
      <xdr:row>60</xdr:row>
      <xdr:rowOff>109583</xdr:rowOff>
    </xdr:to>
    <xdr:sp macro="" textlink="">
      <xdr:nvSpPr>
        <xdr:cNvPr id="190" name="楕円 189"/>
        <xdr:cNvSpPr/>
      </xdr:nvSpPr>
      <xdr:spPr>
        <a:xfrm>
          <a:off x="4584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30860</xdr:rowOff>
    </xdr:from>
    <xdr:ext cx="405111" cy="259045"/>
    <xdr:sp macro="" textlink="">
      <xdr:nvSpPr>
        <xdr:cNvPr id="191" name="【橋りょう・トンネル】&#10;有形固定資産減価償却率該当値テキスト"/>
        <xdr:cNvSpPr txBox="1"/>
      </xdr:nvSpPr>
      <xdr:spPr>
        <a:xfrm>
          <a:off x="4673600" y="101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92" name="楕円 191"/>
        <xdr:cNvSpPr/>
      </xdr:nvSpPr>
      <xdr:spPr>
        <a:xfrm>
          <a:off x="3746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58783</xdr:rowOff>
    </xdr:to>
    <xdr:cxnSp macro="">
      <xdr:nvCxnSpPr>
        <xdr:cNvPr id="193" name="直線コネクタ 192"/>
        <xdr:cNvCxnSpPr/>
      </xdr:nvCxnSpPr>
      <xdr:spPr>
        <a:xfrm>
          <a:off x="3797300" y="1032455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146776</xdr:rowOff>
    </xdr:from>
    <xdr:to>
      <xdr:col>15</xdr:col>
      <xdr:colOff>101600</xdr:colOff>
      <xdr:row>60</xdr:row>
      <xdr:rowOff>76926</xdr:rowOff>
    </xdr:to>
    <xdr:sp macro="" textlink="">
      <xdr:nvSpPr>
        <xdr:cNvPr id="194" name="楕円 193"/>
        <xdr:cNvSpPr/>
      </xdr:nvSpPr>
      <xdr:spPr>
        <a:xfrm>
          <a:off x="2857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26126</xdr:rowOff>
    </xdr:from>
    <xdr:to>
      <xdr:col>19</xdr:col>
      <xdr:colOff>177800</xdr:colOff>
      <xdr:row>60</xdr:row>
      <xdr:rowOff>37556</xdr:rowOff>
    </xdr:to>
    <xdr:cxnSp macro="">
      <xdr:nvCxnSpPr>
        <xdr:cNvPr id="195" name="直線コネクタ 194"/>
        <xdr:cNvCxnSpPr/>
      </xdr:nvCxnSpPr>
      <xdr:spPr>
        <a:xfrm>
          <a:off x="2908300" y="103131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128815</xdr:rowOff>
    </xdr:from>
    <xdr:to>
      <xdr:col>10</xdr:col>
      <xdr:colOff>165100</xdr:colOff>
      <xdr:row>60</xdr:row>
      <xdr:rowOff>58965</xdr:rowOff>
    </xdr:to>
    <xdr:sp macro="" textlink="">
      <xdr:nvSpPr>
        <xdr:cNvPr id="196" name="楕円 195"/>
        <xdr:cNvSpPr/>
      </xdr:nvSpPr>
      <xdr:spPr>
        <a:xfrm>
          <a:off x="1968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8165</xdr:rowOff>
    </xdr:from>
    <xdr:to>
      <xdr:col>15</xdr:col>
      <xdr:colOff>50800</xdr:colOff>
      <xdr:row>60</xdr:row>
      <xdr:rowOff>26126</xdr:rowOff>
    </xdr:to>
    <xdr:cxnSp macro="">
      <xdr:nvCxnSpPr>
        <xdr:cNvPr id="197" name="直線コネクタ 196"/>
        <xdr:cNvCxnSpPr/>
      </xdr:nvCxnSpPr>
      <xdr:spPr>
        <a:xfrm>
          <a:off x="2019300" y="1029516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107587</xdr:rowOff>
    </xdr:from>
    <xdr:to>
      <xdr:col>6</xdr:col>
      <xdr:colOff>38100</xdr:colOff>
      <xdr:row>60</xdr:row>
      <xdr:rowOff>37737</xdr:rowOff>
    </xdr:to>
    <xdr:sp macro="" textlink="">
      <xdr:nvSpPr>
        <xdr:cNvPr id="198" name="楕円 197"/>
        <xdr:cNvSpPr/>
      </xdr:nvSpPr>
      <xdr:spPr>
        <a:xfrm>
          <a:off x="1079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158387</xdr:rowOff>
    </xdr:from>
    <xdr:to>
      <xdr:col>10</xdr:col>
      <xdr:colOff>114300</xdr:colOff>
      <xdr:row>60</xdr:row>
      <xdr:rowOff>8165</xdr:rowOff>
    </xdr:to>
    <xdr:cxnSp macro="">
      <xdr:nvCxnSpPr>
        <xdr:cNvPr id="199" name="直線コネクタ 198"/>
        <xdr:cNvCxnSpPr/>
      </xdr:nvCxnSpPr>
      <xdr:spPr>
        <a:xfrm>
          <a:off x="1130300" y="102739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204" name="n_1mainValue【橋りょう・トンネル】&#10;有形固定資産減価償却率"/>
        <xdr:cNvSpPr txBox="1"/>
      </xdr:nvSpPr>
      <xdr:spPr>
        <a:xfrm>
          <a:off x="3582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93453</xdr:rowOff>
    </xdr:from>
    <xdr:ext cx="405111" cy="259045"/>
    <xdr:sp macro="" textlink="">
      <xdr:nvSpPr>
        <xdr:cNvPr id="205" name="n_2mainValue【橋りょう・トンネル】&#10;有形固定資産減価償却率"/>
        <xdr:cNvSpPr txBox="1"/>
      </xdr:nvSpPr>
      <xdr:spPr>
        <a:xfrm>
          <a:off x="2705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75492</xdr:rowOff>
    </xdr:from>
    <xdr:ext cx="405111" cy="259045"/>
    <xdr:sp macro="" textlink="">
      <xdr:nvSpPr>
        <xdr:cNvPr id="206" name="n_3mainValue【橋りょう・トンネル】&#10;有形固定資産減価償却率"/>
        <xdr:cNvSpPr txBox="1"/>
      </xdr:nvSpPr>
      <xdr:spPr>
        <a:xfrm>
          <a:off x="1816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7" name="n_4mainValue【橋りょう・トンネル】&#10;有形固定資産減価償却率"/>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29214</xdr:rowOff>
    </xdr:from>
    <xdr:to>
      <xdr:col>55</xdr:col>
      <xdr:colOff>50800</xdr:colOff>
      <xdr:row>62</xdr:row>
      <xdr:rowOff>130814</xdr:rowOff>
    </xdr:to>
    <xdr:sp macro="" textlink="">
      <xdr:nvSpPr>
        <xdr:cNvPr id="245" name="楕円 244"/>
        <xdr:cNvSpPr/>
      </xdr:nvSpPr>
      <xdr:spPr>
        <a:xfrm>
          <a:off x="10426700" y="106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52091</xdr:rowOff>
    </xdr:from>
    <xdr:ext cx="690189" cy="259045"/>
    <xdr:sp macro="" textlink="">
      <xdr:nvSpPr>
        <xdr:cNvPr id="246" name="【橋りょう・トンネル】&#10;一人当たり有形固定資産（償却資産）額該当値テキスト"/>
        <xdr:cNvSpPr txBox="1"/>
      </xdr:nvSpPr>
      <xdr:spPr>
        <a:xfrm>
          <a:off x="10515600" y="105105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39946</xdr:rowOff>
    </xdr:from>
    <xdr:to>
      <xdr:col>50</xdr:col>
      <xdr:colOff>165100</xdr:colOff>
      <xdr:row>62</xdr:row>
      <xdr:rowOff>141546</xdr:rowOff>
    </xdr:to>
    <xdr:sp macro="" textlink="">
      <xdr:nvSpPr>
        <xdr:cNvPr id="247" name="楕円 246"/>
        <xdr:cNvSpPr/>
      </xdr:nvSpPr>
      <xdr:spPr>
        <a:xfrm>
          <a:off x="9588500" y="106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80014</xdr:rowOff>
    </xdr:from>
    <xdr:to>
      <xdr:col>55</xdr:col>
      <xdr:colOff>0</xdr:colOff>
      <xdr:row>62</xdr:row>
      <xdr:rowOff>90746</xdr:rowOff>
    </xdr:to>
    <xdr:cxnSp macro="">
      <xdr:nvCxnSpPr>
        <xdr:cNvPr id="248" name="直線コネクタ 247"/>
        <xdr:cNvCxnSpPr/>
      </xdr:nvCxnSpPr>
      <xdr:spPr>
        <a:xfrm flipV="1">
          <a:off x="9639300" y="10709914"/>
          <a:ext cx="8382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44640</xdr:rowOff>
    </xdr:from>
    <xdr:to>
      <xdr:col>46</xdr:col>
      <xdr:colOff>38100</xdr:colOff>
      <xdr:row>62</xdr:row>
      <xdr:rowOff>146240</xdr:rowOff>
    </xdr:to>
    <xdr:sp macro="" textlink="">
      <xdr:nvSpPr>
        <xdr:cNvPr id="249" name="楕円 248"/>
        <xdr:cNvSpPr/>
      </xdr:nvSpPr>
      <xdr:spPr>
        <a:xfrm>
          <a:off x="8699500" y="106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90746</xdr:rowOff>
    </xdr:from>
    <xdr:to>
      <xdr:col>50</xdr:col>
      <xdr:colOff>114300</xdr:colOff>
      <xdr:row>62</xdr:row>
      <xdr:rowOff>95440</xdr:rowOff>
    </xdr:to>
    <xdr:cxnSp macro="">
      <xdr:nvCxnSpPr>
        <xdr:cNvPr id="250" name="直線コネクタ 249"/>
        <xdr:cNvCxnSpPr/>
      </xdr:nvCxnSpPr>
      <xdr:spPr>
        <a:xfrm flipV="1">
          <a:off x="8750300" y="10720646"/>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55667</xdr:rowOff>
    </xdr:from>
    <xdr:to>
      <xdr:col>41</xdr:col>
      <xdr:colOff>101600</xdr:colOff>
      <xdr:row>62</xdr:row>
      <xdr:rowOff>157267</xdr:rowOff>
    </xdr:to>
    <xdr:sp macro="" textlink="">
      <xdr:nvSpPr>
        <xdr:cNvPr id="251" name="楕円 250"/>
        <xdr:cNvSpPr/>
      </xdr:nvSpPr>
      <xdr:spPr>
        <a:xfrm>
          <a:off x="7810500" y="106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95440</xdr:rowOff>
    </xdr:from>
    <xdr:to>
      <xdr:col>45</xdr:col>
      <xdr:colOff>177800</xdr:colOff>
      <xdr:row>62</xdr:row>
      <xdr:rowOff>106467</xdr:rowOff>
    </xdr:to>
    <xdr:cxnSp macro="">
      <xdr:nvCxnSpPr>
        <xdr:cNvPr id="252" name="直線コネクタ 251"/>
        <xdr:cNvCxnSpPr/>
      </xdr:nvCxnSpPr>
      <xdr:spPr>
        <a:xfrm flipV="1">
          <a:off x="7861300" y="10725340"/>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61361</xdr:rowOff>
    </xdr:from>
    <xdr:to>
      <xdr:col>36</xdr:col>
      <xdr:colOff>165100</xdr:colOff>
      <xdr:row>62</xdr:row>
      <xdr:rowOff>162961</xdr:rowOff>
    </xdr:to>
    <xdr:sp macro="" textlink="">
      <xdr:nvSpPr>
        <xdr:cNvPr id="253" name="楕円 252"/>
        <xdr:cNvSpPr/>
      </xdr:nvSpPr>
      <xdr:spPr>
        <a:xfrm>
          <a:off x="6921500" y="106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106467</xdr:rowOff>
    </xdr:from>
    <xdr:to>
      <xdr:col>41</xdr:col>
      <xdr:colOff>50800</xdr:colOff>
      <xdr:row>62</xdr:row>
      <xdr:rowOff>112161</xdr:rowOff>
    </xdr:to>
    <xdr:cxnSp macro="">
      <xdr:nvCxnSpPr>
        <xdr:cNvPr id="254" name="直線コネクタ 253"/>
        <xdr:cNvCxnSpPr/>
      </xdr:nvCxnSpPr>
      <xdr:spPr>
        <a:xfrm flipV="1">
          <a:off x="6972300" y="10736367"/>
          <a:ext cx="8890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132673</xdr:rowOff>
    </xdr:from>
    <xdr:ext cx="690189" cy="259045"/>
    <xdr:sp macro="" textlink="">
      <xdr:nvSpPr>
        <xdr:cNvPr id="259" name="n_1mainValue【橋りょう・トンネル】&#10;一人当たり有形固定資産（償却資産）額"/>
        <xdr:cNvSpPr txBox="1"/>
      </xdr:nvSpPr>
      <xdr:spPr>
        <a:xfrm>
          <a:off x="9281505" y="10762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162767</xdr:rowOff>
    </xdr:from>
    <xdr:ext cx="690189" cy="259045"/>
    <xdr:sp macro="" textlink="">
      <xdr:nvSpPr>
        <xdr:cNvPr id="260" name="n_2mainValue【橋りょう・トンネル】&#10;一人当たり有形固定資産（償却資産）額"/>
        <xdr:cNvSpPr txBox="1"/>
      </xdr:nvSpPr>
      <xdr:spPr>
        <a:xfrm>
          <a:off x="8405205" y="104497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2344</xdr:rowOff>
    </xdr:from>
    <xdr:ext cx="690189" cy="259045"/>
    <xdr:sp macro="" textlink="">
      <xdr:nvSpPr>
        <xdr:cNvPr id="261" name="n_3mainValue【橋りょう・トンネル】&#10;一人当たり有形固定資産（償却資産）額"/>
        <xdr:cNvSpPr txBox="1"/>
      </xdr:nvSpPr>
      <xdr:spPr>
        <a:xfrm>
          <a:off x="7516205" y="104607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154088</xdr:rowOff>
    </xdr:from>
    <xdr:ext cx="690189" cy="259045"/>
    <xdr:sp macro="" textlink="">
      <xdr:nvSpPr>
        <xdr:cNvPr id="262" name="n_4mainValue【橋りょう・トンネル】&#10;一人当たり有形固定資産（償却資産）額"/>
        <xdr:cNvSpPr txBox="1"/>
      </xdr:nvSpPr>
      <xdr:spPr>
        <a:xfrm>
          <a:off x="6627205" y="107839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126093</xdr:rowOff>
    </xdr:from>
    <xdr:to>
      <xdr:col>24</xdr:col>
      <xdr:colOff>114300</xdr:colOff>
      <xdr:row>82</xdr:row>
      <xdr:rowOff>56243</xdr:rowOff>
    </xdr:to>
    <xdr:sp macro="" textlink="">
      <xdr:nvSpPr>
        <xdr:cNvPr id="304" name="楕円 303"/>
        <xdr:cNvSpPr/>
      </xdr:nvSpPr>
      <xdr:spPr>
        <a:xfrm>
          <a:off x="4584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148970</xdr:rowOff>
    </xdr:from>
    <xdr:ext cx="405111" cy="259045"/>
    <xdr:sp macro="" textlink="">
      <xdr:nvSpPr>
        <xdr:cNvPr id="305" name="【公営住宅】&#10;有形固定資産減価償却率該当値テキスト"/>
        <xdr:cNvSpPr txBox="1"/>
      </xdr:nvSpPr>
      <xdr:spPr>
        <a:xfrm>
          <a:off x="4673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140788</xdr:rowOff>
    </xdr:from>
    <xdr:to>
      <xdr:col>20</xdr:col>
      <xdr:colOff>38100</xdr:colOff>
      <xdr:row>82</xdr:row>
      <xdr:rowOff>70938</xdr:rowOff>
    </xdr:to>
    <xdr:sp macro="" textlink="">
      <xdr:nvSpPr>
        <xdr:cNvPr id="306" name="楕円 305"/>
        <xdr:cNvSpPr/>
      </xdr:nvSpPr>
      <xdr:spPr>
        <a:xfrm>
          <a:off x="3746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5443</xdr:rowOff>
    </xdr:from>
    <xdr:to>
      <xdr:col>24</xdr:col>
      <xdr:colOff>63500</xdr:colOff>
      <xdr:row>82</xdr:row>
      <xdr:rowOff>20138</xdr:rowOff>
    </xdr:to>
    <xdr:cxnSp macro="">
      <xdr:nvCxnSpPr>
        <xdr:cNvPr id="307" name="直線コネクタ 306"/>
        <xdr:cNvCxnSpPr/>
      </xdr:nvCxnSpPr>
      <xdr:spPr>
        <a:xfrm flipV="1">
          <a:off x="3797300" y="140643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126093</xdr:rowOff>
    </xdr:from>
    <xdr:to>
      <xdr:col>15</xdr:col>
      <xdr:colOff>101600</xdr:colOff>
      <xdr:row>82</xdr:row>
      <xdr:rowOff>56243</xdr:rowOff>
    </xdr:to>
    <xdr:sp macro="" textlink="">
      <xdr:nvSpPr>
        <xdr:cNvPr id="308" name="楕円 307"/>
        <xdr:cNvSpPr/>
      </xdr:nvSpPr>
      <xdr:spPr>
        <a:xfrm>
          <a:off x="2857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5443</xdr:rowOff>
    </xdr:from>
    <xdr:to>
      <xdr:col>19</xdr:col>
      <xdr:colOff>177800</xdr:colOff>
      <xdr:row>82</xdr:row>
      <xdr:rowOff>20138</xdr:rowOff>
    </xdr:to>
    <xdr:cxnSp macro="">
      <xdr:nvCxnSpPr>
        <xdr:cNvPr id="309" name="直線コネクタ 308"/>
        <xdr:cNvCxnSpPr/>
      </xdr:nvCxnSpPr>
      <xdr:spPr>
        <a:xfrm>
          <a:off x="2908300" y="140643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117929</xdr:rowOff>
    </xdr:from>
    <xdr:to>
      <xdr:col>10</xdr:col>
      <xdr:colOff>165100</xdr:colOff>
      <xdr:row>82</xdr:row>
      <xdr:rowOff>48079</xdr:rowOff>
    </xdr:to>
    <xdr:sp macro="" textlink="">
      <xdr:nvSpPr>
        <xdr:cNvPr id="310" name="楕円 309"/>
        <xdr:cNvSpPr/>
      </xdr:nvSpPr>
      <xdr:spPr>
        <a:xfrm>
          <a:off x="1968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168729</xdr:rowOff>
    </xdr:from>
    <xdr:to>
      <xdr:col>15</xdr:col>
      <xdr:colOff>50800</xdr:colOff>
      <xdr:row>82</xdr:row>
      <xdr:rowOff>5443</xdr:rowOff>
    </xdr:to>
    <xdr:cxnSp macro="">
      <xdr:nvCxnSpPr>
        <xdr:cNvPr id="311" name="直線コネクタ 310"/>
        <xdr:cNvCxnSpPr/>
      </xdr:nvCxnSpPr>
      <xdr:spPr>
        <a:xfrm>
          <a:off x="2019300" y="140561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117929</xdr:rowOff>
    </xdr:from>
    <xdr:to>
      <xdr:col>6</xdr:col>
      <xdr:colOff>38100</xdr:colOff>
      <xdr:row>82</xdr:row>
      <xdr:rowOff>48079</xdr:rowOff>
    </xdr:to>
    <xdr:sp macro="" textlink="">
      <xdr:nvSpPr>
        <xdr:cNvPr id="312" name="楕円 311"/>
        <xdr:cNvSpPr/>
      </xdr:nvSpPr>
      <xdr:spPr>
        <a:xfrm>
          <a:off x="1079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168729</xdr:rowOff>
    </xdr:from>
    <xdr:to>
      <xdr:col>10</xdr:col>
      <xdr:colOff>114300</xdr:colOff>
      <xdr:row>81</xdr:row>
      <xdr:rowOff>168729</xdr:rowOff>
    </xdr:to>
    <xdr:cxnSp macro="">
      <xdr:nvCxnSpPr>
        <xdr:cNvPr id="313" name="直線コネクタ 312"/>
        <xdr:cNvCxnSpPr/>
      </xdr:nvCxnSpPr>
      <xdr:spPr>
        <a:xfrm>
          <a:off x="1130300" y="140561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87465</xdr:rowOff>
    </xdr:from>
    <xdr:ext cx="405111" cy="259045"/>
    <xdr:sp macro="" textlink="">
      <xdr:nvSpPr>
        <xdr:cNvPr id="318" name="n_1mainValue【公営住宅】&#10;有形固定資産減価償却率"/>
        <xdr:cNvSpPr txBox="1"/>
      </xdr:nvSpPr>
      <xdr:spPr>
        <a:xfrm>
          <a:off x="35820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72770</xdr:rowOff>
    </xdr:from>
    <xdr:ext cx="405111" cy="259045"/>
    <xdr:sp macro="" textlink="">
      <xdr:nvSpPr>
        <xdr:cNvPr id="319" name="n_2mainValue【公営住宅】&#10;有形固定資産減価償却率"/>
        <xdr:cNvSpPr txBox="1"/>
      </xdr:nvSpPr>
      <xdr:spPr>
        <a:xfrm>
          <a:off x="2705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64606</xdr:rowOff>
    </xdr:from>
    <xdr:ext cx="405111" cy="259045"/>
    <xdr:sp macro="" textlink="">
      <xdr:nvSpPr>
        <xdr:cNvPr id="320" name="n_3mainValue【公営住宅】&#10;有形固定資産減価償却率"/>
        <xdr:cNvSpPr txBox="1"/>
      </xdr:nvSpPr>
      <xdr:spPr>
        <a:xfrm>
          <a:off x="1816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21" name="n_4mainValue【公営住宅】&#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108458</xdr:rowOff>
    </xdr:from>
    <xdr:to>
      <xdr:col>55</xdr:col>
      <xdr:colOff>50800</xdr:colOff>
      <xdr:row>84</xdr:row>
      <xdr:rowOff>38608</xdr:rowOff>
    </xdr:to>
    <xdr:sp macro="" textlink="">
      <xdr:nvSpPr>
        <xdr:cNvPr id="361" name="楕円 360"/>
        <xdr:cNvSpPr/>
      </xdr:nvSpPr>
      <xdr:spPr>
        <a:xfrm>
          <a:off x="10426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131335</xdr:rowOff>
    </xdr:from>
    <xdr:ext cx="534377" cy="259045"/>
    <xdr:sp macro="" textlink="">
      <xdr:nvSpPr>
        <xdr:cNvPr id="362" name="【公営住宅】&#10;一人当たり面積該当値テキスト"/>
        <xdr:cNvSpPr txBox="1"/>
      </xdr:nvSpPr>
      <xdr:spPr>
        <a:xfrm>
          <a:off x="10515600" y="141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142253</xdr:rowOff>
    </xdr:from>
    <xdr:to>
      <xdr:col>50</xdr:col>
      <xdr:colOff>165100</xdr:colOff>
      <xdr:row>84</xdr:row>
      <xdr:rowOff>72403</xdr:rowOff>
    </xdr:to>
    <xdr:sp macro="" textlink="">
      <xdr:nvSpPr>
        <xdr:cNvPr id="363" name="楕円 362"/>
        <xdr:cNvSpPr/>
      </xdr:nvSpPr>
      <xdr:spPr>
        <a:xfrm>
          <a:off x="9588500" y="143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159258</xdr:rowOff>
    </xdr:from>
    <xdr:to>
      <xdr:col>55</xdr:col>
      <xdr:colOff>0</xdr:colOff>
      <xdr:row>84</xdr:row>
      <xdr:rowOff>21603</xdr:rowOff>
    </xdr:to>
    <xdr:cxnSp macro="">
      <xdr:nvCxnSpPr>
        <xdr:cNvPr id="364" name="直線コネクタ 363"/>
        <xdr:cNvCxnSpPr/>
      </xdr:nvCxnSpPr>
      <xdr:spPr>
        <a:xfrm flipV="1">
          <a:off x="9639300" y="14389608"/>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141529</xdr:rowOff>
    </xdr:from>
    <xdr:to>
      <xdr:col>46</xdr:col>
      <xdr:colOff>38100</xdr:colOff>
      <xdr:row>84</xdr:row>
      <xdr:rowOff>71679</xdr:rowOff>
    </xdr:to>
    <xdr:sp macro="" textlink="">
      <xdr:nvSpPr>
        <xdr:cNvPr id="365" name="楕円 364"/>
        <xdr:cNvSpPr/>
      </xdr:nvSpPr>
      <xdr:spPr>
        <a:xfrm>
          <a:off x="8699500" y="143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20879</xdr:rowOff>
    </xdr:from>
    <xdr:to>
      <xdr:col>50</xdr:col>
      <xdr:colOff>114300</xdr:colOff>
      <xdr:row>84</xdr:row>
      <xdr:rowOff>21603</xdr:rowOff>
    </xdr:to>
    <xdr:cxnSp macro="">
      <xdr:nvCxnSpPr>
        <xdr:cNvPr id="366" name="直線コネクタ 365"/>
        <xdr:cNvCxnSpPr/>
      </xdr:nvCxnSpPr>
      <xdr:spPr>
        <a:xfrm>
          <a:off x="8750300" y="1442267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161913</xdr:rowOff>
    </xdr:from>
    <xdr:to>
      <xdr:col>41</xdr:col>
      <xdr:colOff>101600</xdr:colOff>
      <xdr:row>84</xdr:row>
      <xdr:rowOff>92063</xdr:rowOff>
    </xdr:to>
    <xdr:sp macro="" textlink="">
      <xdr:nvSpPr>
        <xdr:cNvPr id="367" name="楕円 366"/>
        <xdr:cNvSpPr/>
      </xdr:nvSpPr>
      <xdr:spPr>
        <a:xfrm>
          <a:off x="7810500" y="14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20879</xdr:rowOff>
    </xdr:from>
    <xdr:to>
      <xdr:col>45</xdr:col>
      <xdr:colOff>177800</xdr:colOff>
      <xdr:row>84</xdr:row>
      <xdr:rowOff>41263</xdr:rowOff>
    </xdr:to>
    <xdr:cxnSp macro="">
      <xdr:nvCxnSpPr>
        <xdr:cNvPr id="368" name="直線コネクタ 367"/>
        <xdr:cNvCxnSpPr/>
      </xdr:nvCxnSpPr>
      <xdr:spPr>
        <a:xfrm flipV="1">
          <a:off x="7861300" y="1442267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169151</xdr:rowOff>
    </xdr:from>
    <xdr:to>
      <xdr:col>36</xdr:col>
      <xdr:colOff>165100</xdr:colOff>
      <xdr:row>84</xdr:row>
      <xdr:rowOff>99301</xdr:rowOff>
    </xdr:to>
    <xdr:sp macro="" textlink="">
      <xdr:nvSpPr>
        <xdr:cNvPr id="369" name="楕円 368"/>
        <xdr:cNvSpPr/>
      </xdr:nvSpPr>
      <xdr:spPr>
        <a:xfrm>
          <a:off x="6921500" y="14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41263</xdr:rowOff>
    </xdr:from>
    <xdr:to>
      <xdr:col>41</xdr:col>
      <xdr:colOff>50800</xdr:colOff>
      <xdr:row>84</xdr:row>
      <xdr:rowOff>48501</xdr:rowOff>
    </xdr:to>
    <xdr:cxnSp macro="">
      <xdr:nvCxnSpPr>
        <xdr:cNvPr id="370" name="直線コネクタ 369"/>
        <xdr:cNvCxnSpPr/>
      </xdr:nvCxnSpPr>
      <xdr:spPr>
        <a:xfrm flipV="1">
          <a:off x="6972300" y="14443063"/>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82</xdr:row>
      <xdr:rowOff>88930</xdr:rowOff>
    </xdr:from>
    <xdr:ext cx="534377" cy="259045"/>
    <xdr:sp macro="" textlink="">
      <xdr:nvSpPr>
        <xdr:cNvPr id="375" name="n_1mainValue【公営住宅】&#10;一人当たり面積"/>
        <xdr:cNvSpPr txBox="1"/>
      </xdr:nvSpPr>
      <xdr:spPr>
        <a:xfrm>
          <a:off x="9359411" y="141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82</xdr:row>
      <xdr:rowOff>88206</xdr:rowOff>
    </xdr:from>
    <xdr:ext cx="534377" cy="259045"/>
    <xdr:sp macro="" textlink="">
      <xdr:nvSpPr>
        <xdr:cNvPr id="376" name="n_2mainValue【公営住宅】&#10;一人当たり面積"/>
        <xdr:cNvSpPr txBox="1"/>
      </xdr:nvSpPr>
      <xdr:spPr>
        <a:xfrm>
          <a:off x="8483111" y="1414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82</xdr:row>
      <xdr:rowOff>108590</xdr:rowOff>
    </xdr:from>
    <xdr:ext cx="534377" cy="259045"/>
    <xdr:sp macro="" textlink="">
      <xdr:nvSpPr>
        <xdr:cNvPr id="377" name="n_3mainValue【公営住宅】&#10;一人当たり面積"/>
        <xdr:cNvSpPr txBox="1"/>
      </xdr:nvSpPr>
      <xdr:spPr>
        <a:xfrm>
          <a:off x="7594111" y="1416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82</xdr:row>
      <xdr:rowOff>115828</xdr:rowOff>
    </xdr:from>
    <xdr:ext cx="534377" cy="259045"/>
    <xdr:sp macro="" textlink="">
      <xdr:nvSpPr>
        <xdr:cNvPr id="378" name="n_4mainValue【公営住宅】&#10;一人当たり面積"/>
        <xdr:cNvSpPr txBox="1"/>
      </xdr:nvSpPr>
      <xdr:spPr>
        <a:xfrm>
          <a:off x="6705111" y="141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73660</xdr:rowOff>
    </xdr:from>
    <xdr:to>
      <xdr:col>85</xdr:col>
      <xdr:colOff>177800</xdr:colOff>
      <xdr:row>36</xdr:row>
      <xdr:rowOff>3810</xdr:rowOff>
    </xdr:to>
    <xdr:sp macro="" textlink="">
      <xdr:nvSpPr>
        <xdr:cNvPr id="434" name="楕円 433"/>
        <xdr:cNvSpPr/>
      </xdr:nvSpPr>
      <xdr:spPr>
        <a:xfrm>
          <a:off x="162687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96537</xdr:rowOff>
    </xdr:from>
    <xdr:ext cx="405111" cy="259045"/>
    <xdr:sp macro="" textlink="">
      <xdr:nvSpPr>
        <xdr:cNvPr id="435" name="【認定こども園・幼稚園・保育所】&#10;有形固定資産減価償却率該当値テキスト"/>
        <xdr:cNvSpPr txBox="1"/>
      </xdr:nvSpPr>
      <xdr:spPr>
        <a:xfrm>
          <a:off x="16357600" y="592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53340</xdr:rowOff>
    </xdr:from>
    <xdr:to>
      <xdr:col>81</xdr:col>
      <xdr:colOff>101600</xdr:colOff>
      <xdr:row>35</xdr:row>
      <xdr:rowOff>154940</xdr:rowOff>
    </xdr:to>
    <xdr:sp macro="" textlink="">
      <xdr:nvSpPr>
        <xdr:cNvPr id="436" name="楕円 435"/>
        <xdr:cNvSpPr/>
      </xdr:nvSpPr>
      <xdr:spPr>
        <a:xfrm>
          <a:off x="15430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104140</xdr:rowOff>
    </xdr:from>
    <xdr:to>
      <xdr:col>85</xdr:col>
      <xdr:colOff>127000</xdr:colOff>
      <xdr:row>35</xdr:row>
      <xdr:rowOff>124460</xdr:rowOff>
    </xdr:to>
    <xdr:cxnSp macro="">
      <xdr:nvCxnSpPr>
        <xdr:cNvPr id="437" name="直線コネクタ 436"/>
        <xdr:cNvCxnSpPr/>
      </xdr:nvCxnSpPr>
      <xdr:spPr>
        <a:xfrm>
          <a:off x="15481300" y="610489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27940</xdr:rowOff>
    </xdr:from>
    <xdr:to>
      <xdr:col>76</xdr:col>
      <xdr:colOff>165100</xdr:colOff>
      <xdr:row>35</xdr:row>
      <xdr:rowOff>129540</xdr:rowOff>
    </xdr:to>
    <xdr:sp macro="" textlink="">
      <xdr:nvSpPr>
        <xdr:cNvPr id="438" name="楕円 437"/>
        <xdr:cNvSpPr/>
      </xdr:nvSpPr>
      <xdr:spPr>
        <a:xfrm>
          <a:off x="14541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78740</xdr:rowOff>
    </xdr:from>
    <xdr:to>
      <xdr:col>81</xdr:col>
      <xdr:colOff>50800</xdr:colOff>
      <xdr:row>35</xdr:row>
      <xdr:rowOff>104140</xdr:rowOff>
    </xdr:to>
    <xdr:cxnSp macro="">
      <xdr:nvCxnSpPr>
        <xdr:cNvPr id="439" name="直線コネクタ 438"/>
        <xdr:cNvCxnSpPr/>
      </xdr:nvCxnSpPr>
      <xdr:spPr>
        <a:xfrm>
          <a:off x="14592300" y="60794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xdr:rowOff>
    </xdr:from>
    <xdr:to>
      <xdr:col>72</xdr:col>
      <xdr:colOff>38100</xdr:colOff>
      <xdr:row>35</xdr:row>
      <xdr:rowOff>104140</xdr:rowOff>
    </xdr:to>
    <xdr:sp macro="" textlink="">
      <xdr:nvSpPr>
        <xdr:cNvPr id="440" name="楕円 439"/>
        <xdr:cNvSpPr/>
      </xdr:nvSpPr>
      <xdr:spPr>
        <a:xfrm>
          <a:off x="13652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78740</xdr:rowOff>
    </xdr:to>
    <xdr:cxnSp macro="">
      <xdr:nvCxnSpPr>
        <xdr:cNvPr id="441" name="直線コネクタ 440"/>
        <xdr:cNvCxnSpPr/>
      </xdr:nvCxnSpPr>
      <xdr:spPr>
        <a:xfrm>
          <a:off x="13703300" y="60540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148590</xdr:rowOff>
    </xdr:from>
    <xdr:to>
      <xdr:col>67</xdr:col>
      <xdr:colOff>101600</xdr:colOff>
      <xdr:row>35</xdr:row>
      <xdr:rowOff>78740</xdr:rowOff>
    </xdr:to>
    <xdr:sp macro="" textlink="">
      <xdr:nvSpPr>
        <xdr:cNvPr id="442" name="楕円 441"/>
        <xdr:cNvSpPr/>
      </xdr:nvSpPr>
      <xdr:spPr>
        <a:xfrm>
          <a:off x="12763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27940</xdr:rowOff>
    </xdr:from>
    <xdr:to>
      <xdr:col>71</xdr:col>
      <xdr:colOff>177800</xdr:colOff>
      <xdr:row>35</xdr:row>
      <xdr:rowOff>53340</xdr:rowOff>
    </xdr:to>
    <xdr:cxnSp macro="">
      <xdr:nvCxnSpPr>
        <xdr:cNvPr id="443" name="直線コネクタ 442"/>
        <xdr:cNvCxnSpPr/>
      </xdr:nvCxnSpPr>
      <xdr:spPr>
        <a:xfrm>
          <a:off x="12814300" y="60286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xdr:rowOff>
    </xdr:from>
    <xdr:ext cx="405111" cy="259045"/>
    <xdr:sp macro="" textlink="">
      <xdr:nvSpPr>
        <xdr:cNvPr id="448" name="n_1mainValue【認定こども園・幼稚園・保育所】&#10;有形固定資産減価償却率"/>
        <xdr:cNvSpPr txBox="1"/>
      </xdr:nvSpPr>
      <xdr:spPr>
        <a:xfrm>
          <a:off x="15266044" y="582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146067</xdr:rowOff>
    </xdr:from>
    <xdr:ext cx="405111" cy="259045"/>
    <xdr:sp macro="" textlink="">
      <xdr:nvSpPr>
        <xdr:cNvPr id="449" name="n_2mainValue【認定こども園・幼稚園・保育所】&#10;有形固定資産減価償却率"/>
        <xdr:cNvSpPr txBox="1"/>
      </xdr:nvSpPr>
      <xdr:spPr>
        <a:xfrm>
          <a:off x="14389744"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120667</xdr:rowOff>
    </xdr:from>
    <xdr:ext cx="405111" cy="259045"/>
    <xdr:sp macro="" textlink="">
      <xdr:nvSpPr>
        <xdr:cNvPr id="450" name="n_3mainValue【認定こども園・幼稚園・保育所】&#10;有形固定資産減価償却率"/>
        <xdr:cNvSpPr txBox="1"/>
      </xdr:nvSpPr>
      <xdr:spPr>
        <a:xfrm>
          <a:off x="13500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95267</xdr:rowOff>
    </xdr:from>
    <xdr:ext cx="405111" cy="259045"/>
    <xdr:sp macro="" textlink="">
      <xdr:nvSpPr>
        <xdr:cNvPr id="451" name="n_4mainValue【認定こども園・幼稚園・保育所】&#10;有形固定資産減価償却率"/>
        <xdr:cNvSpPr txBox="1"/>
      </xdr:nvSpPr>
      <xdr:spPr>
        <a:xfrm>
          <a:off x="12611744"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21742</xdr:rowOff>
    </xdr:from>
    <xdr:to>
      <xdr:col>116</xdr:col>
      <xdr:colOff>114300</xdr:colOff>
      <xdr:row>38</xdr:row>
      <xdr:rowOff>123342</xdr:rowOff>
    </xdr:to>
    <xdr:sp macro="" textlink="">
      <xdr:nvSpPr>
        <xdr:cNvPr id="489" name="楕円 488"/>
        <xdr:cNvSpPr/>
      </xdr:nvSpPr>
      <xdr:spPr>
        <a:xfrm>
          <a:off x="22110700" y="65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44619</xdr:rowOff>
    </xdr:from>
    <xdr:ext cx="469744" cy="259045"/>
    <xdr:sp macro="" textlink="">
      <xdr:nvSpPr>
        <xdr:cNvPr id="490" name="【認定こども園・幼稚園・保育所】&#10;一人当たり面積該当値テキスト"/>
        <xdr:cNvSpPr txBox="1"/>
      </xdr:nvSpPr>
      <xdr:spPr>
        <a:xfrm>
          <a:off x="22199600"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41859</xdr:rowOff>
    </xdr:from>
    <xdr:to>
      <xdr:col>112</xdr:col>
      <xdr:colOff>38100</xdr:colOff>
      <xdr:row>38</xdr:row>
      <xdr:rowOff>143459</xdr:rowOff>
    </xdr:to>
    <xdr:sp macro="" textlink="">
      <xdr:nvSpPr>
        <xdr:cNvPr id="491" name="楕円 490"/>
        <xdr:cNvSpPr/>
      </xdr:nvSpPr>
      <xdr:spPr>
        <a:xfrm>
          <a:off x="21272500" y="65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72542</xdr:rowOff>
    </xdr:from>
    <xdr:to>
      <xdr:col>116</xdr:col>
      <xdr:colOff>63500</xdr:colOff>
      <xdr:row>38</xdr:row>
      <xdr:rowOff>92659</xdr:rowOff>
    </xdr:to>
    <xdr:cxnSp macro="">
      <xdr:nvCxnSpPr>
        <xdr:cNvPr id="492" name="直線コネクタ 491"/>
        <xdr:cNvCxnSpPr/>
      </xdr:nvCxnSpPr>
      <xdr:spPr>
        <a:xfrm flipV="1">
          <a:off x="21323300" y="658764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40945</xdr:rowOff>
    </xdr:from>
    <xdr:to>
      <xdr:col>107</xdr:col>
      <xdr:colOff>101600</xdr:colOff>
      <xdr:row>38</xdr:row>
      <xdr:rowOff>142545</xdr:rowOff>
    </xdr:to>
    <xdr:sp macro="" textlink="">
      <xdr:nvSpPr>
        <xdr:cNvPr id="493" name="楕円 492"/>
        <xdr:cNvSpPr/>
      </xdr:nvSpPr>
      <xdr:spPr>
        <a:xfrm>
          <a:off x="20383500" y="65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91745</xdr:rowOff>
    </xdr:from>
    <xdr:to>
      <xdr:col>111</xdr:col>
      <xdr:colOff>177800</xdr:colOff>
      <xdr:row>38</xdr:row>
      <xdr:rowOff>92659</xdr:rowOff>
    </xdr:to>
    <xdr:cxnSp macro="">
      <xdr:nvCxnSpPr>
        <xdr:cNvPr id="494" name="直線コネクタ 493"/>
        <xdr:cNvCxnSpPr/>
      </xdr:nvCxnSpPr>
      <xdr:spPr>
        <a:xfrm>
          <a:off x="20434300" y="660684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60147</xdr:rowOff>
    </xdr:from>
    <xdr:to>
      <xdr:col>102</xdr:col>
      <xdr:colOff>165100</xdr:colOff>
      <xdr:row>38</xdr:row>
      <xdr:rowOff>161747</xdr:rowOff>
    </xdr:to>
    <xdr:sp macro="" textlink="">
      <xdr:nvSpPr>
        <xdr:cNvPr id="495" name="楕円 494"/>
        <xdr:cNvSpPr/>
      </xdr:nvSpPr>
      <xdr:spPr>
        <a:xfrm>
          <a:off x="19494500" y="65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91745</xdr:rowOff>
    </xdr:from>
    <xdr:to>
      <xdr:col>107</xdr:col>
      <xdr:colOff>50800</xdr:colOff>
      <xdr:row>38</xdr:row>
      <xdr:rowOff>110947</xdr:rowOff>
    </xdr:to>
    <xdr:cxnSp macro="">
      <xdr:nvCxnSpPr>
        <xdr:cNvPr id="496" name="直線コネクタ 495"/>
        <xdr:cNvCxnSpPr/>
      </xdr:nvCxnSpPr>
      <xdr:spPr>
        <a:xfrm flipV="1">
          <a:off x="19545300" y="660684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69291</xdr:rowOff>
    </xdr:from>
    <xdr:to>
      <xdr:col>98</xdr:col>
      <xdr:colOff>38100</xdr:colOff>
      <xdr:row>38</xdr:row>
      <xdr:rowOff>170891</xdr:rowOff>
    </xdr:to>
    <xdr:sp macro="" textlink="">
      <xdr:nvSpPr>
        <xdr:cNvPr id="497" name="楕円 496"/>
        <xdr:cNvSpPr/>
      </xdr:nvSpPr>
      <xdr:spPr>
        <a:xfrm>
          <a:off x="18605500" y="65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110947</xdr:rowOff>
    </xdr:from>
    <xdr:to>
      <xdr:col>102</xdr:col>
      <xdr:colOff>114300</xdr:colOff>
      <xdr:row>38</xdr:row>
      <xdr:rowOff>120091</xdr:rowOff>
    </xdr:to>
    <xdr:cxnSp macro="">
      <xdr:nvCxnSpPr>
        <xdr:cNvPr id="498" name="直線コネクタ 497"/>
        <xdr:cNvCxnSpPr/>
      </xdr:nvCxnSpPr>
      <xdr:spPr>
        <a:xfrm flipV="1">
          <a:off x="18656300" y="662604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159986</xdr:rowOff>
    </xdr:from>
    <xdr:ext cx="469744" cy="259045"/>
    <xdr:sp macro="" textlink="">
      <xdr:nvSpPr>
        <xdr:cNvPr id="503" name="n_1mainValue【認定こども園・幼稚園・保育所】&#10;一人当たり面積"/>
        <xdr:cNvSpPr txBox="1"/>
      </xdr:nvSpPr>
      <xdr:spPr>
        <a:xfrm>
          <a:off x="21075727" y="633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159072</xdr:rowOff>
    </xdr:from>
    <xdr:ext cx="469744" cy="259045"/>
    <xdr:sp macro="" textlink="">
      <xdr:nvSpPr>
        <xdr:cNvPr id="504" name="n_2mainValue【認定こども園・幼稚園・保育所】&#10;一人当たり面積"/>
        <xdr:cNvSpPr txBox="1"/>
      </xdr:nvSpPr>
      <xdr:spPr>
        <a:xfrm>
          <a:off x="20199427" y="633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6824</xdr:rowOff>
    </xdr:from>
    <xdr:ext cx="469744" cy="259045"/>
    <xdr:sp macro="" textlink="">
      <xdr:nvSpPr>
        <xdr:cNvPr id="505" name="n_3mainValue【認定こども園・幼稚園・保育所】&#10;一人当たり面積"/>
        <xdr:cNvSpPr txBox="1"/>
      </xdr:nvSpPr>
      <xdr:spPr>
        <a:xfrm>
          <a:off x="19310427" y="635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15968</xdr:rowOff>
    </xdr:from>
    <xdr:ext cx="469744" cy="259045"/>
    <xdr:sp macro="" textlink="">
      <xdr:nvSpPr>
        <xdr:cNvPr id="506" name="n_4mainValue【認定こども園・幼稚園・保育所】&#10;一人当たり面積"/>
        <xdr:cNvSpPr txBox="1"/>
      </xdr:nvSpPr>
      <xdr:spPr>
        <a:xfrm>
          <a:off x="18421427" y="63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48" name="楕円 547"/>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49" name="【学校施設】&#10;有形固定資産減価償却率該当値テキスト"/>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xdr:rowOff>
    </xdr:from>
    <xdr:to>
      <xdr:col>81</xdr:col>
      <xdr:colOff>101600</xdr:colOff>
      <xdr:row>62</xdr:row>
      <xdr:rowOff>104684</xdr:rowOff>
    </xdr:to>
    <xdr:sp macro="" textlink="">
      <xdr:nvSpPr>
        <xdr:cNvPr id="550" name="楕円 549"/>
        <xdr:cNvSpPr/>
      </xdr:nvSpPr>
      <xdr:spPr>
        <a:xfrm>
          <a:off x="15430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53884</xdr:rowOff>
    </xdr:from>
    <xdr:to>
      <xdr:col>85</xdr:col>
      <xdr:colOff>127000</xdr:colOff>
      <xdr:row>62</xdr:row>
      <xdr:rowOff>81643</xdr:rowOff>
    </xdr:to>
    <xdr:cxnSp macro="">
      <xdr:nvCxnSpPr>
        <xdr:cNvPr id="551" name="直線コネクタ 550"/>
        <xdr:cNvCxnSpPr/>
      </xdr:nvCxnSpPr>
      <xdr:spPr>
        <a:xfrm>
          <a:off x="15481300" y="106837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168003</xdr:rowOff>
    </xdr:from>
    <xdr:to>
      <xdr:col>76</xdr:col>
      <xdr:colOff>165100</xdr:colOff>
      <xdr:row>62</xdr:row>
      <xdr:rowOff>98153</xdr:rowOff>
    </xdr:to>
    <xdr:sp macro="" textlink="">
      <xdr:nvSpPr>
        <xdr:cNvPr id="552" name="楕円 551"/>
        <xdr:cNvSpPr/>
      </xdr:nvSpPr>
      <xdr:spPr>
        <a:xfrm>
          <a:off x="14541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47353</xdr:rowOff>
    </xdr:from>
    <xdr:to>
      <xdr:col>81</xdr:col>
      <xdr:colOff>50800</xdr:colOff>
      <xdr:row>62</xdr:row>
      <xdr:rowOff>53884</xdr:rowOff>
    </xdr:to>
    <xdr:cxnSp macro="">
      <xdr:nvCxnSpPr>
        <xdr:cNvPr id="553" name="直線コネクタ 552"/>
        <xdr:cNvCxnSpPr/>
      </xdr:nvCxnSpPr>
      <xdr:spPr>
        <a:xfrm>
          <a:off x="14592300" y="1067725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554" name="楕円 553"/>
        <xdr:cNvSpPr/>
      </xdr:nvSpPr>
      <xdr:spPr>
        <a:xfrm>
          <a:off x="1365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19594</xdr:rowOff>
    </xdr:from>
    <xdr:to>
      <xdr:col>76</xdr:col>
      <xdr:colOff>114300</xdr:colOff>
      <xdr:row>62</xdr:row>
      <xdr:rowOff>47353</xdr:rowOff>
    </xdr:to>
    <xdr:cxnSp macro="">
      <xdr:nvCxnSpPr>
        <xdr:cNvPr id="555" name="直線コネクタ 554"/>
        <xdr:cNvCxnSpPr/>
      </xdr:nvCxnSpPr>
      <xdr:spPr>
        <a:xfrm>
          <a:off x="13703300" y="106494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556" name="楕円 555"/>
        <xdr:cNvSpPr/>
      </xdr:nvSpPr>
      <xdr:spPr>
        <a:xfrm>
          <a:off x="1276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19594</xdr:rowOff>
    </xdr:to>
    <xdr:cxnSp macro="">
      <xdr:nvCxnSpPr>
        <xdr:cNvPr id="557" name="直線コネクタ 556"/>
        <xdr:cNvCxnSpPr/>
      </xdr:nvCxnSpPr>
      <xdr:spPr>
        <a:xfrm>
          <a:off x="12814300" y="10629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95811</xdr:rowOff>
    </xdr:from>
    <xdr:ext cx="405111" cy="259045"/>
    <xdr:sp macro="" textlink="">
      <xdr:nvSpPr>
        <xdr:cNvPr id="562" name="n_1mainValue【学校施設】&#10;有形固定資産減価償却率"/>
        <xdr:cNvSpPr txBox="1"/>
      </xdr:nvSpPr>
      <xdr:spPr>
        <a:xfrm>
          <a:off x="152660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89280</xdr:rowOff>
    </xdr:from>
    <xdr:ext cx="405111" cy="259045"/>
    <xdr:sp macro="" textlink="">
      <xdr:nvSpPr>
        <xdr:cNvPr id="563" name="n_2mainValue【学校施設】&#10;有形固定資産減価償却率"/>
        <xdr:cNvSpPr txBox="1"/>
      </xdr:nvSpPr>
      <xdr:spPr>
        <a:xfrm>
          <a:off x="14389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564" name="n_3mainValue【学校施設】&#10;有形固定資産減価償却率"/>
        <xdr:cNvSpPr txBox="1"/>
      </xdr:nvSpPr>
      <xdr:spPr>
        <a:xfrm>
          <a:off x="13500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41927</xdr:rowOff>
    </xdr:from>
    <xdr:ext cx="405111" cy="259045"/>
    <xdr:sp macro="" textlink="">
      <xdr:nvSpPr>
        <xdr:cNvPr id="565" name="n_4mainValue【学校施設】&#10;有形固定資産減価償却率"/>
        <xdr:cNvSpPr txBox="1"/>
      </xdr:nvSpPr>
      <xdr:spPr>
        <a:xfrm>
          <a:off x="12611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37805</xdr:rowOff>
    </xdr:from>
    <xdr:to>
      <xdr:col>116</xdr:col>
      <xdr:colOff>114300</xdr:colOff>
      <xdr:row>62</xdr:row>
      <xdr:rowOff>139405</xdr:rowOff>
    </xdr:to>
    <xdr:sp macro="" textlink="">
      <xdr:nvSpPr>
        <xdr:cNvPr id="603" name="楕円 602"/>
        <xdr:cNvSpPr/>
      </xdr:nvSpPr>
      <xdr:spPr>
        <a:xfrm>
          <a:off x="22110700" y="106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60682</xdr:rowOff>
    </xdr:from>
    <xdr:ext cx="469744" cy="259045"/>
    <xdr:sp macro="" textlink="">
      <xdr:nvSpPr>
        <xdr:cNvPr id="604" name="【学校施設】&#10;一人当たり面積該当値テキスト"/>
        <xdr:cNvSpPr txBox="1"/>
      </xdr:nvSpPr>
      <xdr:spPr>
        <a:xfrm>
          <a:off x="22199600" y="105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46720</xdr:rowOff>
    </xdr:from>
    <xdr:to>
      <xdr:col>112</xdr:col>
      <xdr:colOff>38100</xdr:colOff>
      <xdr:row>62</xdr:row>
      <xdr:rowOff>148320</xdr:rowOff>
    </xdr:to>
    <xdr:sp macro="" textlink="">
      <xdr:nvSpPr>
        <xdr:cNvPr id="605" name="楕円 604"/>
        <xdr:cNvSpPr/>
      </xdr:nvSpPr>
      <xdr:spPr>
        <a:xfrm>
          <a:off x="21272500" y="106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88605</xdr:rowOff>
    </xdr:from>
    <xdr:to>
      <xdr:col>116</xdr:col>
      <xdr:colOff>63500</xdr:colOff>
      <xdr:row>62</xdr:row>
      <xdr:rowOff>97520</xdr:rowOff>
    </xdr:to>
    <xdr:cxnSp macro="">
      <xdr:nvCxnSpPr>
        <xdr:cNvPr id="606" name="直線コネクタ 605"/>
        <xdr:cNvCxnSpPr/>
      </xdr:nvCxnSpPr>
      <xdr:spPr>
        <a:xfrm flipV="1">
          <a:off x="21323300" y="10718505"/>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170165</xdr:rowOff>
    </xdr:from>
    <xdr:to>
      <xdr:col>107</xdr:col>
      <xdr:colOff>101600</xdr:colOff>
      <xdr:row>62</xdr:row>
      <xdr:rowOff>100315</xdr:rowOff>
    </xdr:to>
    <xdr:sp macro="" textlink="">
      <xdr:nvSpPr>
        <xdr:cNvPr id="607" name="楕円 606"/>
        <xdr:cNvSpPr/>
      </xdr:nvSpPr>
      <xdr:spPr>
        <a:xfrm>
          <a:off x="20383500" y="106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49515</xdr:rowOff>
    </xdr:from>
    <xdr:to>
      <xdr:col>111</xdr:col>
      <xdr:colOff>177800</xdr:colOff>
      <xdr:row>62</xdr:row>
      <xdr:rowOff>97520</xdr:rowOff>
    </xdr:to>
    <xdr:cxnSp macro="">
      <xdr:nvCxnSpPr>
        <xdr:cNvPr id="608" name="直線コネクタ 607"/>
        <xdr:cNvCxnSpPr/>
      </xdr:nvCxnSpPr>
      <xdr:spPr>
        <a:xfrm>
          <a:off x="20434300" y="10679415"/>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609" name="楕円 608"/>
        <xdr:cNvSpPr/>
      </xdr:nvSpPr>
      <xdr:spPr>
        <a:xfrm>
          <a:off x="19494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49515</xdr:rowOff>
    </xdr:from>
    <xdr:to>
      <xdr:col>107</xdr:col>
      <xdr:colOff>50800</xdr:colOff>
      <xdr:row>62</xdr:row>
      <xdr:rowOff>59436</xdr:rowOff>
    </xdr:to>
    <xdr:cxnSp macro="">
      <xdr:nvCxnSpPr>
        <xdr:cNvPr id="610" name="直線コネクタ 609"/>
        <xdr:cNvCxnSpPr/>
      </xdr:nvCxnSpPr>
      <xdr:spPr>
        <a:xfrm flipV="1">
          <a:off x="19545300" y="10679415"/>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13574</xdr:rowOff>
    </xdr:from>
    <xdr:to>
      <xdr:col>98</xdr:col>
      <xdr:colOff>38100</xdr:colOff>
      <xdr:row>62</xdr:row>
      <xdr:rowOff>115174</xdr:rowOff>
    </xdr:to>
    <xdr:sp macro="" textlink="">
      <xdr:nvSpPr>
        <xdr:cNvPr id="611" name="楕円 610"/>
        <xdr:cNvSpPr/>
      </xdr:nvSpPr>
      <xdr:spPr>
        <a:xfrm>
          <a:off x="18605500" y="106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59436</xdr:rowOff>
    </xdr:from>
    <xdr:to>
      <xdr:col>102</xdr:col>
      <xdr:colOff>114300</xdr:colOff>
      <xdr:row>62</xdr:row>
      <xdr:rowOff>64374</xdr:rowOff>
    </xdr:to>
    <xdr:cxnSp macro="">
      <xdr:nvCxnSpPr>
        <xdr:cNvPr id="612" name="直線コネクタ 611"/>
        <xdr:cNvCxnSpPr/>
      </xdr:nvCxnSpPr>
      <xdr:spPr>
        <a:xfrm flipV="1">
          <a:off x="18656300" y="1068933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164847</xdr:rowOff>
    </xdr:from>
    <xdr:ext cx="469744" cy="259045"/>
    <xdr:sp macro="" textlink="">
      <xdr:nvSpPr>
        <xdr:cNvPr id="617" name="n_1mainValue【学校施設】&#10;一人当たり面積"/>
        <xdr:cNvSpPr txBox="1"/>
      </xdr:nvSpPr>
      <xdr:spPr>
        <a:xfrm>
          <a:off x="21075727" y="10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116842</xdr:rowOff>
    </xdr:from>
    <xdr:ext cx="469744" cy="259045"/>
    <xdr:sp macro="" textlink="">
      <xdr:nvSpPr>
        <xdr:cNvPr id="618" name="n_2mainValue【学校施設】&#10;一人当たり面積"/>
        <xdr:cNvSpPr txBox="1"/>
      </xdr:nvSpPr>
      <xdr:spPr>
        <a:xfrm>
          <a:off x="20199427" y="104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619" name="n_3mainValue【学校施設】&#10;一人当たり面積"/>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131701</xdr:rowOff>
    </xdr:from>
    <xdr:ext cx="469744" cy="259045"/>
    <xdr:sp macro="" textlink="">
      <xdr:nvSpPr>
        <xdr:cNvPr id="620" name="n_4mainValue【学校施設】&#10;一人当たり面積"/>
        <xdr:cNvSpPr txBox="1"/>
      </xdr:nvSpPr>
      <xdr:spPr>
        <a:xfrm>
          <a:off x="18421427" y="104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1"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80373</xdr:rowOff>
    </xdr:from>
    <xdr:to>
      <xdr:col>85</xdr:col>
      <xdr:colOff>177800</xdr:colOff>
      <xdr:row>80</xdr:row>
      <xdr:rowOff>10523</xdr:rowOff>
    </xdr:to>
    <xdr:sp macro="" textlink="">
      <xdr:nvSpPr>
        <xdr:cNvPr id="662" name="楕円 661"/>
        <xdr:cNvSpPr/>
      </xdr:nvSpPr>
      <xdr:spPr>
        <a:xfrm>
          <a:off x="16268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103250</xdr:rowOff>
    </xdr:from>
    <xdr:ext cx="405111" cy="259045"/>
    <xdr:sp macro="" textlink="">
      <xdr:nvSpPr>
        <xdr:cNvPr id="663" name="【児童館】&#10;有形固定資産減価償却率該当値テキスト"/>
        <xdr:cNvSpPr txBox="1"/>
      </xdr:nvSpPr>
      <xdr:spPr>
        <a:xfrm>
          <a:off x="16357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664" name="楕円 663"/>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131173</xdr:rowOff>
    </xdr:to>
    <xdr:cxnSp macro="">
      <xdr:nvCxnSpPr>
        <xdr:cNvPr id="665" name="直線コネクタ 664"/>
        <xdr:cNvCxnSpPr/>
      </xdr:nvCxnSpPr>
      <xdr:spPr>
        <a:xfrm>
          <a:off x="15481300" y="1363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8527</xdr:rowOff>
    </xdr:from>
    <xdr:to>
      <xdr:col>76</xdr:col>
      <xdr:colOff>165100</xdr:colOff>
      <xdr:row>79</xdr:row>
      <xdr:rowOff>110127</xdr:rowOff>
    </xdr:to>
    <xdr:sp macro="" textlink="">
      <xdr:nvSpPr>
        <xdr:cNvPr id="666" name="楕円 665"/>
        <xdr:cNvSpPr/>
      </xdr:nvSpPr>
      <xdr:spPr>
        <a:xfrm>
          <a:off x="14541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59327</xdr:rowOff>
    </xdr:from>
    <xdr:to>
      <xdr:col>81</xdr:col>
      <xdr:colOff>50800</xdr:colOff>
      <xdr:row>79</xdr:row>
      <xdr:rowOff>95250</xdr:rowOff>
    </xdr:to>
    <xdr:cxnSp macro="">
      <xdr:nvCxnSpPr>
        <xdr:cNvPr id="667" name="直線コネクタ 666"/>
        <xdr:cNvCxnSpPr/>
      </xdr:nvCxnSpPr>
      <xdr:spPr>
        <a:xfrm>
          <a:off x="14592300" y="1360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144055</xdr:rowOff>
    </xdr:from>
    <xdr:to>
      <xdr:col>72</xdr:col>
      <xdr:colOff>38100</xdr:colOff>
      <xdr:row>79</xdr:row>
      <xdr:rowOff>74205</xdr:rowOff>
    </xdr:to>
    <xdr:sp macro="" textlink="">
      <xdr:nvSpPr>
        <xdr:cNvPr id="668" name="楕円 667"/>
        <xdr:cNvSpPr/>
      </xdr:nvSpPr>
      <xdr:spPr>
        <a:xfrm>
          <a:off x="13652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23405</xdr:rowOff>
    </xdr:from>
    <xdr:to>
      <xdr:col>76</xdr:col>
      <xdr:colOff>114300</xdr:colOff>
      <xdr:row>79</xdr:row>
      <xdr:rowOff>59327</xdr:rowOff>
    </xdr:to>
    <xdr:cxnSp macro="">
      <xdr:nvCxnSpPr>
        <xdr:cNvPr id="669" name="直線コネクタ 668"/>
        <xdr:cNvCxnSpPr/>
      </xdr:nvCxnSpPr>
      <xdr:spPr>
        <a:xfrm>
          <a:off x="13703300" y="1356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108131</xdr:rowOff>
    </xdr:from>
    <xdr:to>
      <xdr:col>67</xdr:col>
      <xdr:colOff>101600</xdr:colOff>
      <xdr:row>79</xdr:row>
      <xdr:rowOff>38281</xdr:rowOff>
    </xdr:to>
    <xdr:sp macro="" textlink="">
      <xdr:nvSpPr>
        <xdr:cNvPr id="670" name="楕円 669"/>
        <xdr:cNvSpPr/>
      </xdr:nvSpPr>
      <xdr:spPr>
        <a:xfrm>
          <a:off x="12763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158931</xdr:rowOff>
    </xdr:from>
    <xdr:to>
      <xdr:col>71</xdr:col>
      <xdr:colOff>177800</xdr:colOff>
      <xdr:row>79</xdr:row>
      <xdr:rowOff>23405</xdr:rowOff>
    </xdr:to>
    <xdr:cxnSp macro="">
      <xdr:nvCxnSpPr>
        <xdr:cNvPr id="671" name="直線コネクタ 670"/>
        <xdr:cNvCxnSpPr/>
      </xdr:nvCxnSpPr>
      <xdr:spPr>
        <a:xfrm>
          <a:off x="12814300" y="1353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135545</xdr:rowOff>
    </xdr:from>
    <xdr:ext cx="405111" cy="259045"/>
    <xdr:sp macro="" textlink="">
      <xdr:nvSpPr>
        <xdr:cNvPr id="672" name="n_1aveValue【児童館】&#10;有形固定資産減価償却率"/>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3" name="n_2aveValue【児童館】&#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4" name="n_3aveValue【児童館】&#10;有形固定資産減価償却率"/>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35940</xdr:rowOff>
    </xdr:from>
    <xdr:ext cx="405111" cy="259045"/>
    <xdr:sp macro="" textlink="">
      <xdr:nvSpPr>
        <xdr:cNvPr id="675" name="n_4aveValue【児童館】&#10;有形固定資産減価償却率"/>
        <xdr:cNvSpPr txBox="1"/>
      </xdr:nvSpPr>
      <xdr:spPr>
        <a:xfrm>
          <a:off x="12611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162577</xdr:rowOff>
    </xdr:from>
    <xdr:ext cx="405111" cy="259045"/>
    <xdr:sp macro="" textlink="">
      <xdr:nvSpPr>
        <xdr:cNvPr id="676" name="n_1mainValue【児童館】&#10;有形固定資産減価償却率"/>
        <xdr:cNvSpPr txBox="1"/>
      </xdr:nvSpPr>
      <xdr:spPr>
        <a:xfrm>
          <a:off x="15266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126654</xdr:rowOff>
    </xdr:from>
    <xdr:ext cx="405111" cy="259045"/>
    <xdr:sp macro="" textlink="">
      <xdr:nvSpPr>
        <xdr:cNvPr id="677" name="n_2mainValue【児童館】&#10;有形固定資産減価償却率"/>
        <xdr:cNvSpPr txBox="1"/>
      </xdr:nvSpPr>
      <xdr:spPr>
        <a:xfrm>
          <a:off x="14389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90732</xdr:rowOff>
    </xdr:from>
    <xdr:ext cx="405111" cy="259045"/>
    <xdr:sp macro="" textlink="">
      <xdr:nvSpPr>
        <xdr:cNvPr id="678" name="n_3mainValue【児童館】&#10;有形固定資産減価償却率"/>
        <xdr:cNvSpPr txBox="1"/>
      </xdr:nvSpPr>
      <xdr:spPr>
        <a:xfrm>
          <a:off x="135007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54808</xdr:rowOff>
    </xdr:from>
    <xdr:ext cx="405111" cy="259045"/>
    <xdr:sp macro="" textlink="">
      <xdr:nvSpPr>
        <xdr:cNvPr id="679" name="n_4mainValue【児童館】&#10;有形固定資産減価償却率"/>
        <xdr:cNvSpPr txBox="1"/>
      </xdr:nvSpPr>
      <xdr:spPr>
        <a:xfrm>
          <a:off x="12611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8" name="【児童館】&#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0" name="フローチャート: 判断 709"/>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2" name="フローチャート: 判断 711"/>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719" name="楕円 718"/>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720" name="【児童館】&#10;一人当たり面積該当値テキスト"/>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59689</xdr:rowOff>
    </xdr:from>
    <xdr:to>
      <xdr:col>112</xdr:col>
      <xdr:colOff>38100</xdr:colOff>
      <xdr:row>82</xdr:row>
      <xdr:rowOff>161289</xdr:rowOff>
    </xdr:to>
    <xdr:sp macro="" textlink="">
      <xdr:nvSpPr>
        <xdr:cNvPr id="721" name="楕円 720"/>
        <xdr:cNvSpPr/>
      </xdr:nvSpPr>
      <xdr:spPr>
        <a:xfrm>
          <a:off x="21272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110489</xdr:rowOff>
    </xdr:to>
    <xdr:cxnSp macro="">
      <xdr:nvCxnSpPr>
        <xdr:cNvPr id="722" name="直線コネクタ 721"/>
        <xdr:cNvCxnSpPr/>
      </xdr:nvCxnSpPr>
      <xdr:spPr>
        <a:xfrm flipV="1">
          <a:off x="21323300" y="141427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59689</xdr:rowOff>
    </xdr:from>
    <xdr:to>
      <xdr:col>107</xdr:col>
      <xdr:colOff>101600</xdr:colOff>
      <xdr:row>82</xdr:row>
      <xdr:rowOff>161289</xdr:rowOff>
    </xdr:to>
    <xdr:sp macro="" textlink="">
      <xdr:nvSpPr>
        <xdr:cNvPr id="723" name="楕円 722"/>
        <xdr:cNvSpPr/>
      </xdr:nvSpPr>
      <xdr:spPr>
        <a:xfrm>
          <a:off x="20383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110489</xdr:rowOff>
    </xdr:from>
    <xdr:to>
      <xdr:col>111</xdr:col>
      <xdr:colOff>177800</xdr:colOff>
      <xdr:row>82</xdr:row>
      <xdr:rowOff>110489</xdr:rowOff>
    </xdr:to>
    <xdr:cxnSp macro="">
      <xdr:nvCxnSpPr>
        <xdr:cNvPr id="724" name="直線コネクタ 723"/>
        <xdr:cNvCxnSpPr/>
      </xdr:nvCxnSpPr>
      <xdr:spPr>
        <a:xfrm>
          <a:off x="20434300" y="14169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82550</xdr:rowOff>
    </xdr:from>
    <xdr:to>
      <xdr:col>102</xdr:col>
      <xdr:colOff>165100</xdr:colOff>
      <xdr:row>83</xdr:row>
      <xdr:rowOff>12700</xdr:rowOff>
    </xdr:to>
    <xdr:sp macro="" textlink="">
      <xdr:nvSpPr>
        <xdr:cNvPr id="725" name="楕円 724"/>
        <xdr:cNvSpPr/>
      </xdr:nvSpPr>
      <xdr:spPr>
        <a:xfrm>
          <a:off x="19494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110489</xdr:rowOff>
    </xdr:from>
    <xdr:to>
      <xdr:col>107</xdr:col>
      <xdr:colOff>50800</xdr:colOff>
      <xdr:row>82</xdr:row>
      <xdr:rowOff>133350</xdr:rowOff>
    </xdr:to>
    <xdr:cxnSp macro="">
      <xdr:nvCxnSpPr>
        <xdr:cNvPr id="726" name="直線コネクタ 725"/>
        <xdr:cNvCxnSpPr/>
      </xdr:nvCxnSpPr>
      <xdr:spPr>
        <a:xfrm flipV="1">
          <a:off x="19545300" y="14169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93980</xdr:rowOff>
    </xdr:from>
    <xdr:to>
      <xdr:col>98</xdr:col>
      <xdr:colOff>38100</xdr:colOff>
      <xdr:row>83</xdr:row>
      <xdr:rowOff>24130</xdr:rowOff>
    </xdr:to>
    <xdr:sp macro="" textlink="">
      <xdr:nvSpPr>
        <xdr:cNvPr id="727" name="楕円 726"/>
        <xdr:cNvSpPr/>
      </xdr:nvSpPr>
      <xdr:spPr>
        <a:xfrm>
          <a:off x="18605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133350</xdr:rowOff>
    </xdr:from>
    <xdr:to>
      <xdr:col>102</xdr:col>
      <xdr:colOff>114300</xdr:colOff>
      <xdr:row>82</xdr:row>
      <xdr:rowOff>144780</xdr:rowOff>
    </xdr:to>
    <xdr:cxnSp macro="">
      <xdr:nvCxnSpPr>
        <xdr:cNvPr id="728" name="直線コネクタ 727"/>
        <xdr:cNvCxnSpPr/>
      </xdr:nvCxnSpPr>
      <xdr:spPr>
        <a:xfrm flipV="1">
          <a:off x="18656300" y="1419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729" name="n_1aveValue【児童館】&#10;一人当たり面積"/>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731" name="n_3aveValue【児童館】&#10;一人当たり面積"/>
        <xdr:cNvSpPr txBox="1"/>
      </xdr:nvSpPr>
      <xdr:spPr>
        <a:xfrm>
          <a:off x="19310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2" name="n_4aveValue【児童館】&#10;一人当たり面積"/>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6366</xdr:rowOff>
    </xdr:from>
    <xdr:ext cx="469744" cy="259045"/>
    <xdr:sp macro="" textlink="">
      <xdr:nvSpPr>
        <xdr:cNvPr id="733" name="n_1mainValue【児童館】&#10;一人当たり面積"/>
        <xdr:cNvSpPr txBox="1"/>
      </xdr:nvSpPr>
      <xdr:spPr>
        <a:xfrm>
          <a:off x="210757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6366</xdr:rowOff>
    </xdr:from>
    <xdr:ext cx="469744" cy="259045"/>
    <xdr:sp macro="" textlink="">
      <xdr:nvSpPr>
        <xdr:cNvPr id="734" name="n_2mainValue【児童館】&#10;一人当たり面積"/>
        <xdr:cNvSpPr txBox="1"/>
      </xdr:nvSpPr>
      <xdr:spPr>
        <a:xfrm>
          <a:off x="20199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29227</xdr:rowOff>
    </xdr:from>
    <xdr:ext cx="469744" cy="259045"/>
    <xdr:sp macro="" textlink="">
      <xdr:nvSpPr>
        <xdr:cNvPr id="735" name="n_3mainValue【児童館】&#10;一人当たり面積"/>
        <xdr:cNvSpPr txBox="1"/>
      </xdr:nvSpPr>
      <xdr:spPr>
        <a:xfrm>
          <a:off x="19310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40657</xdr:rowOff>
    </xdr:from>
    <xdr:ext cx="469744" cy="259045"/>
    <xdr:sp macro="" textlink="">
      <xdr:nvSpPr>
        <xdr:cNvPr id="736" name="n_4mainValue【児童館】&#10;一人当たり面積"/>
        <xdr:cNvSpPr txBox="1"/>
      </xdr:nvSpPr>
      <xdr:spPr>
        <a:xfrm>
          <a:off x="18421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5"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776" name="楕円 775"/>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777" name="【公民館】&#10;有形固定資産減価償却率該当値テキスト"/>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778" name="楕円 777"/>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779" name="直線コネクタ 778"/>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780" name="楕円 779"/>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781" name="直線コネクタ 780"/>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782" name="楕円 781"/>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783" name="直線コネクタ 782"/>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784" name="楕円 783"/>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785" name="直線コネクタ 784"/>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86"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87"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8"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9"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790" name="n_1mainValue【公民館】&#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791" name="n_2mainValue【公民館】&#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792" name="n_3mainValue【公民館】&#10;有形固定資産減価償却率"/>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793" name="n_4mainValue【公民館】&#10;有形固定資産減価償却率"/>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22"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4" name="フローチャート: 判断 823"/>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5" name="フローチャート: 判断 824"/>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6" name="フローチャート: 判断 825"/>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7" name="フローチャート: 判断 826"/>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60758</xdr:rowOff>
    </xdr:from>
    <xdr:to>
      <xdr:col>116</xdr:col>
      <xdr:colOff>114300</xdr:colOff>
      <xdr:row>108</xdr:row>
      <xdr:rowOff>162358</xdr:rowOff>
    </xdr:to>
    <xdr:sp macro="" textlink="">
      <xdr:nvSpPr>
        <xdr:cNvPr id="833" name="楕円 832"/>
        <xdr:cNvSpPr/>
      </xdr:nvSpPr>
      <xdr:spPr>
        <a:xfrm>
          <a:off x="22110700" y="185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834" name="【公民館】&#10;一人当たり面積該当値テキスト"/>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62204</xdr:rowOff>
    </xdr:from>
    <xdr:to>
      <xdr:col>112</xdr:col>
      <xdr:colOff>38100</xdr:colOff>
      <xdr:row>108</xdr:row>
      <xdr:rowOff>163804</xdr:rowOff>
    </xdr:to>
    <xdr:sp macro="" textlink="">
      <xdr:nvSpPr>
        <xdr:cNvPr id="835" name="楕円 834"/>
        <xdr:cNvSpPr/>
      </xdr:nvSpPr>
      <xdr:spPr>
        <a:xfrm>
          <a:off x="21272500" y="185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111558</xdr:rowOff>
    </xdr:from>
    <xdr:to>
      <xdr:col>116</xdr:col>
      <xdr:colOff>63500</xdr:colOff>
      <xdr:row>108</xdr:row>
      <xdr:rowOff>113004</xdr:rowOff>
    </xdr:to>
    <xdr:cxnSp macro="">
      <xdr:nvCxnSpPr>
        <xdr:cNvPr id="836" name="直線コネクタ 835"/>
        <xdr:cNvCxnSpPr/>
      </xdr:nvCxnSpPr>
      <xdr:spPr>
        <a:xfrm flipV="1">
          <a:off x="21323300" y="18628158"/>
          <a:ext cx="8382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61519</xdr:rowOff>
    </xdr:from>
    <xdr:to>
      <xdr:col>107</xdr:col>
      <xdr:colOff>101600</xdr:colOff>
      <xdr:row>108</xdr:row>
      <xdr:rowOff>163119</xdr:rowOff>
    </xdr:to>
    <xdr:sp macro="" textlink="">
      <xdr:nvSpPr>
        <xdr:cNvPr id="837" name="楕円 836"/>
        <xdr:cNvSpPr/>
      </xdr:nvSpPr>
      <xdr:spPr>
        <a:xfrm>
          <a:off x="20383500" y="185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112319</xdr:rowOff>
    </xdr:from>
    <xdr:to>
      <xdr:col>111</xdr:col>
      <xdr:colOff>177800</xdr:colOff>
      <xdr:row>108</xdr:row>
      <xdr:rowOff>113004</xdr:rowOff>
    </xdr:to>
    <xdr:cxnSp macro="">
      <xdr:nvCxnSpPr>
        <xdr:cNvPr id="838" name="直線コネクタ 837"/>
        <xdr:cNvCxnSpPr/>
      </xdr:nvCxnSpPr>
      <xdr:spPr>
        <a:xfrm>
          <a:off x="20434300" y="1862891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62891</xdr:rowOff>
    </xdr:from>
    <xdr:to>
      <xdr:col>102</xdr:col>
      <xdr:colOff>165100</xdr:colOff>
      <xdr:row>108</xdr:row>
      <xdr:rowOff>164491</xdr:rowOff>
    </xdr:to>
    <xdr:sp macro="" textlink="">
      <xdr:nvSpPr>
        <xdr:cNvPr id="839" name="楕円 838"/>
        <xdr:cNvSpPr/>
      </xdr:nvSpPr>
      <xdr:spPr>
        <a:xfrm>
          <a:off x="19494500" y="18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112319</xdr:rowOff>
    </xdr:from>
    <xdr:to>
      <xdr:col>107</xdr:col>
      <xdr:colOff>50800</xdr:colOff>
      <xdr:row>108</xdr:row>
      <xdr:rowOff>113691</xdr:rowOff>
    </xdr:to>
    <xdr:cxnSp macro="">
      <xdr:nvCxnSpPr>
        <xdr:cNvPr id="840" name="直線コネクタ 839"/>
        <xdr:cNvCxnSpPr/>
      </xdr:nvCxnSpPr>
      <xdr:spPr>
        <a:xfrm flipV="1">
          <a:off x="19545300" y="186289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64185</xdr:rowOff>
    </xdr:from>
    <xdr:to>
      <xdr:col>98</xdr:col>
      <xdr:colOff>38100</xdr:colOff>
      <xdr:row>108</xdr:row>
      <xdr:rowOff>165785</xdr:rowOff>
    </xdr:to>
    <xdr:sp macro="" textlink="">
      <xdr:nvSpPr>
        <xdr:cNvPr id="841" name="楕円 840"/>
        <xdr:cNvSpPr/>
      </xdr:nvSpPr>
      <xdr:spPr>
        <a:xfrm>
          <a:off x="18605500" y="185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113691</xdr:rowOff>
    </xdr:from>
    <xdr:to>
      <xdr:col>102</xdr:col>
      <xdr:colOff>114300</xdr:colOff>
      <xdr:row>108</xdr:row>
      <xdr:rowOff>114985</xdr:rowOff>
    </xdr:to>
    <xdr:cxnSp macro="">
      <xdr:nvCxnSpPr>
        <xdr:cNvPr id="842" name="直線コネクタ 841"/>
        <xdr:cNvCxnSpPr/>
      </xdr:nvCxnSpPr>
      <xdr:spPr>
        <a:xfrm flipV="1">
          <a:off x="18656300" y="18630291"/>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43"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44"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45"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46"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154931</xdr:rowOff>
    </xdr:from>
    <xdr:ext cx="469744" cy="259045"/>
    <xdr:sp macro="" textlink="">
      <xdr:nvSpPr>
        <xdr:cNvPr id="847" name="n_1mainValue【公民館】&#10;一人当たり面積"/>
        <xdr:cNvSpPr txBox="1"/>
      </xdr:nvSpPr>
      <xdr:spPr>
        <a:xfrm>
          <a:off x="21075727" y="186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154246</xdr:rowOff>
    </xdr:from>
    <xdr:ext cx="469744" cy="259045"/>
    <xdr:sp macro="" textlink="">
      <xdr:nvSpPr>
        <xdr:cNvPr id="848" name="n_2mainValue【公民館】&#10;一人当たり面積"/>
        <xdr:cNvSpPr txBox="1"/>
      </xdr:nvSpPr>
      <xdr:spPr>
        <a:xfrm>
          <a:off x="20199427"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155618</xdr:rowOff>
    </xdr:from>
    <xdr:ext cx="469744" cy="259045"/>
    <xdr:sp macro="" textlink="">
      <xdr:nvSpPr>
        <xdr:cNvPr id="849" name="n_3mainValue【公民館】&#10;一人当たり面積"/>
        <xdr:cNvSpPr txBox="1"/>
      </xdr:nvSpPr>
      <xdr:spPr>
        <a:xfrm>
          <a:off x="19310427" y="186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156912</xdr:rowOff>
    </xdr:from>
    <xdr:ext cx="469744" cy="259045"/>
    <xdr:sp macro="" textlink="">
      <xdr:nvSpPr>
        <xdr:cNvPr id="850" name="n_4mainValue【公民館】&#10;一人当たり面積"/>
        <xdr:cNvSpPr txBox="1"/>
      </xdr:nvSpPr>
      <xdr:spPr>
        <a:xfrm>
          <a:off x="18421427" y="1867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認定こども園・幼稚園・保育所や児童館については、類似団体と比べ有形固定資産減価償却率が低くなっている。これは、子育て環境整備のため、平成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年に保育所、子育て支援センター、児童館・児童クラブの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つの機能を併せ持つ、そうべつ子どもセンターを新設したためである。</a:t>
          </a:r>
        </a:p>
        <a:p>
          <a:r>
            <a:rPr kumimoji="1" lang="ja-JP" altLang="en-US" sz="1300">
              <a:latin typeface="ＭＳ Ｐゴシック" panose="020B0600070205080204" pitchFamily="50" charset="-128"/>
              <a:ea typeface="ＭＳ Ｐゴシック" panose="020B0600070205080204" pitchFamily="50" charset="-128"/>
            </a:rPr>
            <a:t>　一方、老朽化が進む施設が多い学校施設は、類似団体よりも高い率になっている。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
2,402
205.01
4,290,582
4,200,458
87,800
2,101,583
3,396,853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95"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96" name="フローチャート: 判断 95"/>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97" name="フローチャート: 判断 96"/>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98" name="フローチャート: 判断 97"/>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99" name="フローチャート: 判断 98"/>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00" name="フローチャート: 判断 99"/>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106" name="楕円 105"/>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107" name="【福祉施設】&#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108" name="楕円 107"/>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109" name="直線コネクタ 108"/>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110" name="楕円 109"/>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111" name="直線コネクタ 110"/>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112" name="楕円 111"/>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113" name="直線コネクタ 112"/>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114" name="楕円 113"/>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115" name="直線コネクタ 114"/>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116"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117"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118"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119"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120" name="n_1mainValue【福祉施設】&#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121" name="n_2mainValue【福祉施設】&#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122" name="n_3mainValue【福祉施設】&#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123" name="n_4mainValue【福祉施設】&#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34" name="直線コネクタ 1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35" name="テキスト ボックス 1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36" name="直線コネクタ 1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37" name="テキスト ボックス 1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38" name="直線コネクタ 1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39" name="テキスト ボックス 1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40" name="直線コネクタ 1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41" name="テキスト ボックス 1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42" name="直線コネクタ 1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43" name="テキスト ボックス 1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44" name="直線コネクタ 1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45" name="テキスト ボックス 1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6" name="直線コネクタ 1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7" name="テキスト ボックス 1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149" name="直線コネクタ 148"/>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1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151" name="直線コネクタ 1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152"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153" name="直線コネクタ 152"/>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154"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155" name="フローチャート: 判断 154"/>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56" name="フローチャート: 判断 155"/>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157" name="フローチャート: 判断 156"/>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158" name="フローチャート: 判断 157"/>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159" name="フローチャート: 判断 158"/>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60" name="テキスト ボックス 1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61" name="テキスト ボックス 1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2" name="テキスト ボックス 1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3" name="テキスト ボックス 1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4" name="テキスト ボックス 1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13753</xdr:rowOff>
    </xdr:from>
    <xdr:to>
      <xdr:col>55</xdr:col>
      <xdr:colOff>50800</xdr:colOff>
      <xdr:row>86</xdr:row>
      <xdr:rowOff>115353</xdr:rowOff>
    </xdr:to>
    <xdr:sp macro="" textlink="">
      <xdr:nvSpPr>
        <xdr:cNvPr id="165" name="楕円 164"/>
        <xdr:cNvSpPr/>
      </xdr:nvSpPr>
      <xdr:spPr>
        <a:xfrm>
          <a:off x="10426700" y="147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100130</xdr:rowOff>
    </xdr:from>
    <xdr:ext cx="469744" cy="259045"/>
    <xdr:sp macro="" textlink="">
      <xdr:nvSpPr>
        <xdr:cNvPr id="166" name="【福祉施設】&#10;一人当たり面積該当値テキスト"/>
        <xdr:cNvSpPr txBox="1"/>
      </xdr:nvSpPr>
      <xdr:spPr>
        <a:xfrm>
          <a:off x="10515600" y="1467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17345</xdr:rowOff>
    </xdr:from>
    <xdr:to>
      <xdr:col>50</xdr:col>
      <xdr:colOff>165100</xdr:colOff>
      <xdr:row>86</xdr:row>
      <xdr:rowOff>118945</xdr:rowOff>
    </xdr:to>
    <xdr:sp macro="" textlink="">
      <xdr:nvSpPr>
        <xdr:cNvPr id="167" name="楕円 166"/>
        <xdr:cNvSpPr/>
      </xdr:nvSpPr>
      <xdr:spPr>
        <a:xfrm>
          <a:off x="9588500" y="147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64553</xdr:rowOff>
    </xdr:from>
    <xdr:to>
      <xdr:col>55</xdr:col>
      <xdr:colOff>0</xdr:colOff>
      <xdr:row>86</xdr:row>
      <xdr:rowOff>68145</xdr:rowOff>
    </xdr:to>
    <xdr:cxnSp macro="">
      <xdr:nvCxnSpPr>
        <xdr:cNvPr id="168" name="直線コネクタ 167"/>
        <xdr:cNvCxnSpPr/>
      </xdr:nvCxnSpPr>
      <xdr:spPr>
        <a:xfrm flipV="1">
          <a:off x="9639300" y="1480925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17345</xdr:rowOff>
    </xdr:from>
    <xdr:to>
      <xdr:col>46</xdr:col>
      <xdr:colOff>38100</xdr:colOff>
      <xdr:row>86</xdr:row>
      <xdr:rowOff>118945</xdr:rowOff>
    </xdr:to>
    <xdr:sp macro="" textlink="">
      <xdr:nvSpPr>
        <xdr:cNvPr id="169" name="楕円 168"/>
        <xdr:cNvSpPr/>
      </xdr:nvSpPr>
      <xdr:spPr>
        <a:xfrm>
          <a:off x="8699500" y="147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68145</xdr:rowOff>
    </xdr:from>
    <xdr:to>
      <xdr:col>50</xdr:col>
      <xdr:colOff>114300</xdr:colOff>
      <xdr:row>86</xdr:row>
      <xdr:rowOff>68145</xdr:rowOff>
    </xdr:to>
    <xdr:cxnSp macro="">
      <xdr:nvCxnSpPr>
        <xdr:cNvPr id="170" name="直線コネクタ 169"/>
        <xdr:cNvCxnSpPr/>
      </xdr:nvCxnSpPr>
      <xdr:spPr>
        <a:xfrm>
          <a:off x="8750300" y="14812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20610</xdr:rowOff>
    </xdr:from>
    <xdr:to>
      <xdr:col>41</xdr:col>
      <xdr:colOff>101600</xdr:colOff>
      <xdr:row>86</xdr:row>
      <xdr:rowOff>122210</xdr:rowOff>
    </xdr:to>
    <xdr:sp macro="" textlink="">
      <xdr:nvSpPr>
        <xdr:cNvPr id="171" name="楕円 170"/>
        <xdr:cNvSpPr/>
      </xdr:nvSpPr>
      <xdr:spPr>
        <a:xfrm>
          <a:off x="7810500" y="147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68145</xdr:rowOff>
    </xdr:from>
    <xdr:to>
      <xdr:col>45</xdr:col>
      <xdr:colOff>177800</xdr:colOff>
      <xdr:row>86</xdr:row>
      <xdr:rowOff>71410</xdr:rowOff>
    </xdr:to>
    <xdr:cxnSp macro="">
      <xdr:nvCxnSpPr>
        <xdr:cNvPr id="172" name="直線コネクタ 171"/>
        <xdr:cNvCxnSpPr/>
      </xdr:nvCxnSpPr>
      <xdr:spPr>
        <a:xfrm flipV="1">
          <a:off x="7861300" y="1481284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22569</xdr:rowOff>
    </xdr:from>
    <xdr:to>
      <xdr:col>36</xdr:col>
      <xdr:colOff>165100</xdr:colOff>
      <xdr:row>86</xdr:row>
      <xdr:rowOff>124169</xdr:rowOff>
    </xdr:to>
    <xdr:sp macro="" textlink="">
      <xdr:nvSpPr>
        <xdr:cNvPr id="173" name="楕円 172"/>
        <xdr:cNvSpPr/>
      </xdr:nvSpPr>
      <xdr:spPr>
        <a:xfrm>
          <a:off x="6921500" y="147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71410</xdr:rowOff>
    </xdr:from>
    <xdr:to>
      <xdr:col>41</xdr:col>
      <xdr:colOff>50800</xdr:colOff>
      <xdr:row>86</xdr:row>
      <xdr:rowOff>73369</xdr:rowOff>
    </xdr:to>
    <xdr:cxnSp macro="">
      <xdr:nvCxnSpPr>
        <xdr:cNvPr id="174" name="直線コネクタ 173"/>
        <xdr:cNvCxnSpPr/>
      </xdr:nvCxnSpPr>
      <xdr:spPr>
        <a:xfrm flipV="1">
          <a:off x="6972300" y="1481611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175"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176"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177"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178"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110072</xdr:rowOff>
    </xdr:from>
    <xdr:ext cx="469744" cy="259045"/>
    <xdr:sp macro="" textlink="">
      <xdr:nvSpPr>
        <xdr:cNvPr id="179" name="n_1mainValue【福祉施設】&#10;一人当たり面積"/>
        <xdr:cNvSpPr txBox="1"/>
      </xdr:nvSpPr>
      <xdr:spPr>
        <a:xfrm>
          <a:off x="9391727" y="148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110072</xdr:rowOff>
    </xdr:from>
    <xdr:ext cx="469744" cy="259045"/>
    <xdr:sp macro="" textlink="">
      <xdr:nvSpPr>
        <xdr:cNvPr id="180" name="n_2mainValue【福祉施設】&#10;一人当たり面積"/>
        <xdr:cNvSpPr txBox="1"/>
      </xdr:nvSpPr>
      <xdr:spPr>
        <a:xfrm>
          <a:off x="8515427" y="148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113337</xdr:rowOff>
    </xdr:from>
    <xdr:ext cx="469744" cy="259045"/>
    <xdr:sp macro="" textlink="">
      <xdr:nvSpPr>
        <xdr:cNvPr id="181" name="n_3mainValue【福祉施設】&#10;一人当たり面積"/>
        <xdr:cNvSpPr txBox="1"/>
      </xdr:nvSpPr>
      <xdr:spPr>
        <a:xfrm>
          <a:off x="7626427" y="1485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115296</xdr:rowOff>
    </xdr:from>
    <xdr:ext cx="469744" cy="259045"/>
    <xdr:sp macro="" textlink="">
      <xdr:nvSpPr>
        <xdr:cNvPr id="182" name="n_4mainValue【福祉施設】&#10;一人当たり面積"/>
        <xdr:cNvSpPr txBox="1"/>
      </xdr:nvSpPr>
      <xdr:spPr>
        <a:xfrm>
          <a:off x="6737427" y="1485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0" name="直線コネクタ 2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1" name="テキスト ボックス 2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2" name="直線コネクタ 2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3" name="テキスト ボックス 2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4" name="直線コネクタ 2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5" name="テキスト ボックス 2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6" name="直線コネクタ 2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7" name="テキスト ボックス 2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8" name="直線コネクタ 2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9" name="テキスト ボックス 2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0" name="直線コネクタ 2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1" name="テキスト ボックス 2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2" name="直線コネクタ 2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4" name="直線コネクタ 223"/>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5"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6" name="直線コネクタ 22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7"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8" name="直線コネクタ 227"/>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229"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30" name="フローチャート: 判断 229"/>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31" name="フローチャート: 判断 230"/>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32" name="フローチャート: 判断 231"/>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33" name="フローチャート: 判断 232"/>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4" name="フローチャート: 判断 233"/>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5" name="テキスト ボックス 2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6" name="テキスト ボックス 2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7" name="テキスト ボックス 2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8" name="テキスト ボックス 2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9" name="テキスト ボックス 2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240" name="楕円 239"/>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241" name="【一般廃棄物処理施設】&#10;有形固定資産減価償却率該当値テキスト"/>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142966</xdr:rowOff>
    </xdr:from>
    <xdr:to>
      <xdr:col>81</xdr:col>
      <xdr:colOff>101600</xdr:colOff>
      <xdr:row>40</xdr:row>
      <xdr:rowOff>73116</xdr:rowOff>
    </xdr:to>
    <xdr:sp macro="" textlink="">
      <xdr:nvSpPr>
        <xdr:cNvPr id="242" name="楕円 241"/>
        <xdr:cNvSpPr/>
      </xdr:nvSpPr>
      <xdr:spPr>
        <a:xfrm>
          <a:off x="15430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22316</xdr:rowOff>
    </xdr:from>
    <xdr:to>
      <xdr:col>85</xdr:col>
      <xdr:colOff>127000</xdr:colOff>
      <xdr:row>40</xdr:row>
      <xdr:rowOff>43543</xdr:rowOff>
    </xdr:to>
    <xdr:cxnSp macro="">
      <xdr:nvCxnSpPr>
        <xdr:cNvPr id="243" name="直線コネクタ 242"/>
        <xdr:cNvCxnSpPr/>
      </xdr:nvCxnSpPr>
      <xdr:spPr>
        <a:xfrm>
          <a:off x="15481300" y="68803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74385</xdr:rowOff>
    </xdr:from>
    <xdr:to>
      <xdr:col>76</xdr:col>
      <xdr:colOff>165100</xdr:colOff>
      <xdr:row>40</xdr:row>
      <xdr:rowOff>4535</xdr:rowOff>
    </xdr:to>
    <xdr:sp macro="" textlink="">
      <xdr:nvSpPr>
        <xdr:cNvPr id="244" name="楕円 243"/>
        <xdr:cNvSpPr/>
      </xdr:nvSpPr>
      <xdr:spPr>
        <a:xfrm>
          <a:off x="14541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125185</xdr:rowOff>
    </xdr:from>
    <xdr:to>
      <xdr:col>81</xdr:col>
      <xdr:colOff>50800</xdr:colOff>
      <xdr:row>40</xdr:row>
      <xdr:rowOff>22316</xdr:rowOff>
    </xdr:to>
    <xdr:cxnSp macro="">
      <xdr:nvCxnSpPr>
        <xdr:cNvPr id="245" name="直線コネクタ 244"/>
        <xdr:cNvCxnSpPr/>
      </xdr:nvCxnSpPr>
      <xdr:spPr>
        <a:xfrm>
          <a:off x="14592300" y="681173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246" name="楕円 245"/>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125185</xdr:rowOff>
    </xdr:to>
    <xdr:cxnSp macro="">
      <xdr:nvCxnSpPr>
        <xdr:cNvPr id="247" name="直線コネクタ 246"/>
        <xdr:cNvCxnSpPr/>
      </xdr:nvCxnSpPr>
      <xdr:spPr>
        <a:xfrm>
          <a:off x="13703300" y="673989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100512</xdr:rowOff>
    </xdr:from>
    <xdr:to>
      <xdr:col>67</xdr:col>
      <xdr:colOff>101600</xdr:colOff>
      <xdr:row>39</xdr:row>
      <xdr:rowOff>30662</xdr:rowOff>
    </xdr:to>
    <xdr:sp macro="" textlink="">
      <xdr:nvSpPr>
        <xdr:cNvPr id="248" name="楕円 247"/>
        <xdr:cNvSpPr/>
      </xdr:nvSpPr>
      <xdr:spPr>
        <a:xfrm>
          <a:off x="12763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151312</xdr:rowOff>
    </xdr:from>
    <xdr:to>
      <xdr:col>71</xdr:col>
      <xdr:colOff>177800</xdr:colOff>
      <xdr:row>39</xdr:row>
      <xdr:rowOff>53340</xdr:rowOff>
    </xdr:to>
    <xdr:cxnSp macro="">
      <xdr:nvCxnSpPr>
        <xdr:cNvPr id="249" name="直線コネクタ 248"/>
        <xdr:cNvCxnSpPr/>
      </xdr:nvCxnSpPr>
      <xdr:spPr>
        <a:xfrm>
          <a:off x="12814300" y="6666412"/>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250"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251"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252"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253"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64243</xdr:rowOff>
    </xdr:from>
    <xdr:ext cx="405111" cy="259045"/>
    <xdr:sp macro="" textlink="">
      <xdr:nvSpPr>
        <xdr:cNvPr id="254" name="n_1mainValue【一般廃棄物処理施設】&#10;有形固定資産減価償却率"/>
        <xdr:cNvSpPr txBox="1"/>
      </xdr:nvSpPr>
      <xdr:spPr>
        <a:xfrm>
          <a:off x="152660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167112</xdr:rowOff>
    </xdr:from>
    <xdr:ext cx="405111" cy="259045"/>
    <xdr:sp macro="" textlink="">
      <xdr:nvSpPr>
        <xdr:cNvPr id="255" name="n_2mainValue【一般廃棄物処理施設】&#10;有形固定資産減価償却率"/>
        <xdr:cNvSpPr txBox="1"/>
      </xdr:nvSpPr>
      <xdr:spPr>
        <a:xfrm>
          <a:off x="14389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256" name="n_3mainValue【一般廃棄物処理施設】&#10;有形固定資産減価償却率"/>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21789</xdr:rowOff>
    </xdr:from>
    <xdr:ext cx="405111" cy="259045"/>
    <xdr:sp macro="" textlink="">
      <xdr:nvSpPr>
        <xdr:cNvPr id="257" name="n_4mainValue【一般廃棄物処理施設】&#10;有形固定資産減価償却率"/>
        <xdr:cNvSpPr txBox="1"/>
      </xdr:nvSpPr>
      <xdr:spPr>
        <a:xfrm>
          <a:off x="12611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6" name="テキスト ボックス 2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7" name="直線コネクタ 2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8" name="直線コネクタ 2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9" name="テキスト ボックス 26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70" name="直線コネクタ 2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1" name="テキスト ボックス 27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2" name="直線コネクタ 2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3" name="テキスト ボックス 27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4" name="直線コネクタ 2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5" name="テキスト ボックス 27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6" name="直線コネクタ 2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7" name="テキスト ボックス 27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8" name="直線コネクタ 2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9" name="テキスト ボックス 278"/>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0" name="直線コネクタ 2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1" name="テキスト ボックス 28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83" name="直線コネクタ 282"/>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84"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85" name="直線コネクタ 284"/>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86"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87" name="直線コネクタ 286"/>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288"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89" name="フローチャート: 判断 288"/>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90" name="フローチャート: 判断 289"/>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91" name="フローチャート: 判断 290"/>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92" name="フローチャート: 判断 291"/>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93" name="フローチャート: 判断 292"/>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4" name="テキスト ボックス 2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5" name="テキスト ボックス 2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6" name="テキスト ボックス 2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7" name="テキスト ボックス 2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8" name="テキスト ボックス 2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10020</xdr:rowOff>
    </xdr:from>
    <xdr:to>
      <xdr:col>116</xdr:col>
      <xdr:colOff>114300</xdr:colOff>
      <xdr:row>41</xdr:row>
      <xdr:rowOff>111620</xdr:rowOff>
    </xdr:to>
    <xdr:sp macro="" textlink="">
      <xdr:nvSpPr>
        <xdr:cNvPr id="299" name="楕円 298"/>
        <xdr:cNvSpPr/>
      </xdr:nvSpPr>
      <xdr:spPr>
        <a:xfrm>
          <a:off x="22110700" y="70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32897</xdr:rowOff>
    </xdr:from>
    <xdr:ext cx="599010" cy="259045"/>
    <xdr:sp macro="" textlink="">
      <xdr:nvSpPr>
        <xdr:cNvPr id="300" name="【一般廃棄物処理施設】&#10;一人当たり有形固定資産（償却資産）額該当値テキスト"/>
        <xdr:cNvSpPr txBox="1"/>
      </xdr:nvSpPr>
      <xdr:spPr>
        <a:xfrm>
          <a:off x="22199600" y="689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17124</xdr:rowOff>
    </xdr:from>
    <xdr:to>
      <xdr:col>112</xdr:col>
      <xdr:colOff>38100</xdr:colOff>
      <xdr:row>41</xdr:row>
      <xdr:rowOff>118724</xdr:rowOff>
    </xdr:to>
    <xdr:sp macro="" textlink="">
      <xdr:nvSpPr>
        <xdr:cNvPr id="301" name="楕円 300"/>
        <xdr:cNvSpPr/>
      </xdr:nvSpPr>
      <xdr:spPr>
        <a:xfrm>
          <a:off x="21272500" y="704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60820</xdr:rowOff>
    </xdr:from>
    <xdr:to>
      <xdr:col>116</xdr:col>
      <xdr:colOff>63500</xdr:colOff>
      <xdr:row>41</xdr:row>
      <xdr:rowOff>67924</xdr:rowOff>
    </xdr:to>
    <xdr:cxnSp macro="">
      <xdr:nvCxnSpPr>
        <xdr:cNvPr id="302" name="直線コネクタ 301"/>
        <xdr:cNvCxnSpPr/>
      </xdr:nvCxnSpPr>
      <xdr:spPr>
        <a:xfrm flipV="1">
          <a:off x="21323300" y="7090270"/>
          <a:ext cx="838200" cy="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16954</xdr:rowOff>
    </xdr:from>
    <xdr:to>
      <xdr:col>107</xdr:col>
      <xdr:colOff>101600</xdr:colOff>
      <xdr:row>41</xdr:row>
      <xdr:rowOff>118554</xdr:rowOff>
    </xdr:to>
    <xdr:sp macro="" textlink="">
      <xdr:nvSpPr>
        <xdr:cNvPr id="303" name="楕円 302"/>
        <xdr:cNvSpPr/>
      </xdr:nvSpPr>
      <xdr:spPr>
        <a:xfrm>
          <a:off x="20383500" y="70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67754</xdr:rowOff>
    </xdr:from>
    <xdr:to>
      <xdr:col>111</xdr:col>
      <xdr:colOff>177800</xdr:colOff>
      <xdr:row>41</xdr:row>
      <xdr:rowOff>67924</xdr:rowOff>
    </xdr:to>
    <xdr:cxnSp macro="">
      <xdr:nvCxnSpPr>
        <xdr:cNvPr id="304" name="直線コネクタ 303"/>
        <xdr:cNvCxnSpPr/>
      </xdr:nvCxnSpPr>
      <xdr:spPr>
        <a:xfrm>
          <a:off x="20434300" y="7097204"/>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23592</xdr:rowOff>
    </xdr:from>
    <xdr:to>
      <xdr:col>102</xdr:col>
      <xdr:colOff>165100</xdr:colOff>
      <xdr:row>41</xdr:row>
      <xdr:rowOff>125192</xdr:rowOff>
    </xdr:to>
    <xdr:sp macro="" textlink="">
      <xdr:nvSpPr>
        <xdr:cNvPr id="305" name="楕円 304"/>
        <xdr:cNvSpPr/>
      </xdr:nvSpPr>
      <xdr:spPr>
        <a:xfrm>
          <a:off x="19494500" y="705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67754</xdr:rowOff>
    </xdr:from>
    <xdr:to>
      <xdr:col>107</xdr:col>
      <xdr:colOff>50800</xdr:colOff>
      <xdr:row>41</xdr:row>
      <xdr:rowOff>74392</xdr:rowOff>
    </xdr:to>
    <xdr:cxnSp macro="">
      <xdr:nvCxnSpPr>
        <xdr:cNvPr id="306" name="直線コネクタ 305"/>
        <xdr:cNvCxnSpPr/>
      </xdr:nvCxnSpPr>
      <xdr:spPr>
        <a:xfrm flipV="1">
          <a:off x="19545300" y="7097204"/>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26887</xdr:rowOff>
    </xdr:from>
    <xdr:to>
      <xdr:col>98</xdr:col>
      <xdr:colOff>38100</xdr:colOff>
      <xdr:row>41</xdr:row>
      <xdr:rowOff>128487</xdr:rowOff>
    </xdr:to>
    <xdr:sp macro="" textlink="">
      <xdr:nvSpPr>
        <xdr:cNvPr id="307" name="楕円 306"/>
        <xdr:cNvSpPr/>
      </xdr:nvSpPr>
      <xdr:spPr>
        <a:xfrm>
          <a:off x="18605500" y="70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74392</xdr:rowOff>
    </xdr:from>
    <xdr:to>
      <xdr:col>102</xdr:col>
      <xdr:colOff>114300</xdr:colOff>
      <xdr:row>41</xdr:row>
      <xdr:rowOff>77687</xdr:rowOff>
    </xdr:to>
    <xdr:cxnSp macro="">
      <xdr:nvCxnSpPr>
        <xdr:cNvPr id="308" name="直線コネクタ 307"/>
        <xdr:cNvCxnSpPr/>
      </xdr:nvCxnSpPr>
      <xdr:spPr>
        <a:xfrm flipV="1">
          <a:off x="18656300" y="7103842"/>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309" name="n_1aveValue【一般廃棄物処理施設】&#10;一人当たり有形固定資産（償却資産）額"/>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310" name="n_2aveValue【一般廃棄物処理施設】&#10;一人当たり有形固定資産（償却資産）額"/>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311" name="n_3aveValue【一般廃棄物処理施設】&#10;一人当たり有形固定資産（償却資産）額"/>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312"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135251</xdr:rowOff>
    </xdr:from>
    <xdr:ext cx="599010" cy="259045"/>
    <xdr:sp macro="" textlink="">
      <xdr:nvSpPr>
        <xdr:cNvPr id="313" name="n_1mainValue【一般廃棄物処理施設】&#10;一人当たり有形固定資産（償却資産）額"/>
        <xdr:cNvSpPr txBox="1"/>
      </xdr:nvSpPr>
      <xdr:spPr>
        <a:xfrm>
          <a:off x="21011095" y="682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135081</xdr:rowOff>
    </xdr:from>
    <xdr:ext cx="599010" cy="259045"/>
    <xdr:sp macro="" textlink="">
      <xdr:nvSpPr>
        <xdr:cNvPr id="314" name="n_2mainValue【一般廃棄物処理施設】&#10;一人当たり有形固定資産（償却資産）額"/>
        <xdr:cNvSpPr txBox="1"/>
      </xdr:nvSpPr>
      <xdr:spPr>
        <a:xfrm>
          <a:off x="20134795" y="682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141719</xdr:rowOff>
    </xdr:from>
    <xdr:ext cx="599010" cy="259045"/>
    <xdr:sp macro="" textlink="">
      <xdr:nvSpPr>
        <xdr:cNvPr id="315" name="n_3mainValue【一般廃棄物処理施設】&#10;一人当たり有形固定資産（償却資産）額"/>
        <xdr:cNvSpPr txBox="1"/>
      </xdr:nvSpPr>
      <xdr:spPr>
        <a:xfrm>
          <a:off x="19245795" y="682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119614</xdr:rowOff>
    </xdr:from>
    <xdr:ext cx="599010" cy="259045"/>
    <xdr:sp macro="" textlink="">
      <xdr:nvSpPr>
        <xdr:cNvPr id="316" name="n_4mainValue【一般廃棄物処理施設】&#10;一人当たり有形固定資産（償却資産）額"/>
        <xdr:cNvSpPr txBox="1"/>
      </xdr:nvSpPr>
      <xdr:spPr>
        <a:xfrm>
          <a:off x="18356795" y="714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7" name="正方形/長方形 3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8" name="正方形/長方形 3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9" name="正方形/長方形 3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0" name="正方形/長方形 3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1" name="正方形/長方形 3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2" name="正方形/長方形 3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3" name="正方形/長方形 3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正方形/長方形 3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5" name="テキスト ボックス 3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6" name="直線コネクタ 3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7" name="テキスト ボックス 3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8" name="直線コネクタ 3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9" name="テキスト ボックス 32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0" name="直線コネクタ 3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1" name="テキスト ボックス 3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2" name="直線コネクタ 3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3" name="テキスト ボックス 3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4" name="直線コネクタ 3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5" name="テキスト ボックス 3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6" name="直線コネクタ 3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7" name="テキスト ボックス 3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8" name="直線コネクタ 3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9" name="テキスト ボックス 33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0" name="直線コネクタ 3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42" name="直線コネクタ 341"/>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4" name="直線コネクタ 34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45"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46" name="直線コネクタ 345"/>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347"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48" name="フローチャート: 判断 347"/>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349" name="フローチャート: 判断 348"/>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350" name="フローチャート: 判断 349"/>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351" name="フローチャート: 判断 350"/>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352" name="フローチャート: 判断 351"/>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3" name="テキスト ボックス 3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4" name="テキスト ボックス 3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5" name="テキスト ボックス 3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6" name="テキスト ボックス 3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7" name="テキスト ボックス 3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358" name="楕円 357"/>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359" name="【保健センター・保健所】&#10;有形固定資産減価償却率該当値テキスト"/>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360" name="楕円 359"/>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44087</xdr:rowOff>
    </xdr:to>
    <xdr:cxnSp macro="">
      <xdr:nvCxnSpPr>
        <xdr:cNvPr id="361" name="直線コネクタ 360"/>
        <xdr:cNvCxnSpPr/>
      </xdr:nvCxnSpPr>
      <xdr:spPr>
        <a:xfrm>
          <a:off x="15481300" y="101237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91259</xdr:rowOff>
    </xdr:from>
    <xdr:to>
      <xdr:col>76</xdr:col>
      <xdr:colOff>165100</xdr:colOff>
      <xdr:row>59</xdr:row>
      <xdr:rowOff>21409</xdr:rowOff>
    </xdr:to>
    <xdr:sp macro="" textlink="">
      <xdr:nvSpPr>
        <xdr:cNvPr id="362" name="楕円 361"/>
        <xdr:cNvSpPr/>
      </xdr:nvSpPr>
      <xdr:spPr>
        <a:xfrm>
          <a:off x="14541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142059</xdr:rowOff>
    </xdr:from>
    <xdr:to>
      <xdr:col>81</xdr:col>
      <xdr:colOff>50800</xdr:colOff>
      <xdr:row>59</xdr:row>
      <xdr:rowOff>8165</xdr:rowOff>
    </xdr:to>
    <xdr:cxnSp macro="">
      <xdr:nvCxnSpPr>
        <xdr:cNvPr id="363" name="直線コネクタ 362"/>
        <xdr:cNvCxnSpPr/>
      </xdr:nvCxnSpPr>
      <xdr:spPr>
        <a:xfrm>
          <a:off x="14592300" y="100861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53703</xdr:rowOff>
    </xdr:from>
    <xdr:to>
      <xdr:col>72</xdr:col>
      <xdr:colOff>38100</xdr:colOff>
      <xdr:row>58</xdr:row>
      <xdr:rowOff>155303</xdr:rowOff>
    </xdr:to>
    <xdr:sp macro="" textlink="">
      <xdr:nvSpPr>
        <xdr:cNvPr id="364" name="楕円 363"/>
        <xdr:cNvSpPr/>
      </xdr:nvSpPr>
      <xdr:spPr>
        <a:xfrm>
          <a:off x="13652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104503</xdr:rowOff>
    </xdr:from>
    <xdr:to>
      <xdr:col>76</xdr:col>
      <xdr:colOff>114300</xdr:colOff>
      <xdr:row>58</xdr:row>
      <xdr:rowOff>142059</xdr:rowOff>
    </xdr:to>
    <xdr:cxnSp macro="">
      <xdr:nvCxnSpPr>
        <xdr:cNvPr id="365" name="直線コネクタ 364"/>
        <xdr:cNvCxnSpPr/>
      </xdr:nvCxnSpPr>
      <xdr:spPr>
        <a:xfrm>
          <a:off x="13703300" y="1004860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366" name="楕円 365"/>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104503</xdr:rowOff>
    </xdr:to>
    <xdr:cxnSp macro="">
      <xdr:nvCxnSpPr>
        <xdr:cNvPr id="367" name="直線コネクタ 366"/>
        <xdr:cNvCxnSpPr/>
      </xdr:nvCxnSpPr>
      <xdr:spPr>
        <a:xfrm>
          <a:off x="12814300" y="100126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368" name="n_1aveValue【保健センター・保健所】&#10;有形固定資産減価償却率"/>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369" name="n_2aveValue【保健センター・保健所】&#10;有形固定資産減価償却率"/>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370" name="n_3aveValue【保健センター・保健所】&#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371"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372" name="n_1mainValue【保健センター・保健所】&#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37936</xdr:rowOff>
    </xdr:from>
    <xdr:ext cx="405111" cy="259045"/>
    <xdr:sp macro="" textlink="">
      <xdr:nvSpPr>
        <xdr:cNvPr id="373" name="n_2mainValue【保健センター・保健所】&#10;有形固定資産減価償却率"/>
        <xdr:cNvSpPr txBox="1"/>
      </xdr:nvSpPr>
      <xdr:spPr>
        <a:xfrm>
          <a:off x="14389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380</xdr:rowOff>
    </xdr:from>
    <xdr:ext cx="405111" cy="259045"/>
    <xdr:sp macro="" textlink="">
      <xdr:nvSpPr>
        <xdr:cNvPr id="374" name="n_3mainValue【保健センター・保健所】&#10;有形固定資産減価償却率"/>
        <xdr:cNvSpPr txBox="1"/>
      </xdr:nvSpPr>
      <xdr:spPr>
        <a:xfrm>
          <a:off x="13500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375" name="n_4mainValue【保健センター・保健所】&#10;有形固定資産減価償却率"/>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6" name="直線コネクタ 38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7" name="テキスト ボックス 38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90" name="直線コネクタ 38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91" name="テキスト ボックス 39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95" name="直線コネクタ 394"/>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96"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97" name="直線コネクタ 396"/>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98"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99" name="直線コネクタ 398"/>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00"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01" name="フローチャート: 判断 400"/>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402" name="フローチャート: 判断 401"/>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03" name="フローチャート: 判断 402"/>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04" name="フローチャート: 判断 403"/>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05" name="フローチャート: 判断 404"/>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121221</xdr:rowOff>
    </xdr:from>
    <xdr:to>
      <xdr:col>116</xdr:col>
      <xdr:colOff>114300</xdr:colOff>
      <xdr:row>62</xdr:row>
      <xdr:rowOff>51371</xdr:rowOff>
    </xdr:to>
    <xdr:sp macro="" textlink="">
      <xdr:nvSpPr>
        <xdr:cNvPr id="411" name="楕円 410"/>
        <xdr:cNvSpPr/>
      </xdr:nvSpPr>
      <xdr:spPr>
        <a:xfrm>
          <a:off x="22110700" y="105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99648</xdr:rowOff>
    </xdr:from>
    <xdr:ext cx="469744" cy="259045"/>
    <xdr:sp macro="" textlink="">
      <xdr:nvSpPr>
        <xdr:cNvPr id="412" name="【保健センター・保健所】&#10;一人当たり面積該当値テキスト"/>
        <xdr:cNvSpPr txBox="1"/>
      </xdr:nvSpPr>
      <xdr:spPr>
        <a:xfrm>
          <a:off x="22199600" y="1055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129222</xdr:rowOff>
    </xdr:from>
    <xdr:to>
      <xdr:col>112</xdr:col>
      <xdr:colOff>38100</xdr:colOff>
      <xdr:row>62</xdr:row>
      <xdr:rowOff>59372</xdr:rowOff>
    </xdr:to>
    <xdr:sp macro="" textlink="">
      <xdr:nvSpPr>
        <xdr:cNvPr id="413" name="楕円 412"/>
        <xdr:cNvSpPr/>
      </xdr:nvSpPr>
      <xdr:spPr>
        <a:xfrm>
          <a:off x="212725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xdr:rowOff>
    </xdr:from>
    <xdr:to>
      <xdr:col>116</xdr:col>
      <xdr:colOff>63500</xdr:colOff>
      <xdr:row>62</xdr:row>
      <xdr:rowOff>8572</xdr:rowOff>
    </xdr:to>
    <xdr:cxnSp macro="">
      <xdr:nvCxnSpPr>
        <xdr:cNvPr id="414" name="直線コネクタ 413"/>
        <xdr:cNvCxnSpPr/>
      </xdr:nvCxnSpPr>
      <xdr:spPr>
        <a:xfrm flipV="1">
          <a:off x="21323300" y="1063047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128651</xdr:rowOff>
    </xdr:from>
    <xdr:to>
      <xdr:col>107</xdr:col>
      <xdr:colOff>101600</xdr:colOff>
      <xdr:row>62</xdr:row>
      <xdr:rowOff>58801</xdr:rowOff>
    </xdr:to>
    <xdr:sp macro="" textlink="">
      <xdr:nvSpPr>
        <xdr:cNvPr id="415" name="楕円 414"/>
        <xdr:cNvSpPr/>
      </xdr:nvSpPr>
      <xdr:spPr>
        <a:xfrm>
          <a:off x="20383500" y="105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xdr:rowOff>
    </xdr:from>
    <xdr:to>
      <xdr:col>111</xdr:col>
      <xdr:colOff>177800</xdr:colOff>
      <xdr:row>62</xdr:row>
      <xdr:rowOff>8572</xdr:rowOff>
    </xdr:to>
    <xdr:cxnSp macro="">
      <xdr:nvCxnSpPr>
        <xdr:cNvPr id="416" name="直線コネクタ 415"/>
        <xdr:cNvCxnSpPr/>
      </xdr:nvCxnSpPr>
      <xdr:spPr>
        <a:xfrm>
          <a:off x="20434300" y="1063790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136081</xdr:rowOff>
    </xdr:from>
    <xdr:to>
      <xdr:col>102</xdr:col>
      <xdr:colOff>165100</xdr:colOff>
      <xdr:row>62</xdr:row>
      <xdr:rowOff>66231</xdr:rowOff>
    </xdr:to>
    <xdr:sp macro="" textlink="">
      <xdr:nvSpPr>
        <xdr:cNvPr id="417" name="楕円 416"/>
        <xdr:cNvSpPr/>
      </xdr:nvSpPr>
      <xdr:spPr>
        <a:xfrm>
          <a:off x="19494500" y="105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xdr:rowOff>
    </xdr:from>
    <xdr:to>
      <xdr:col>107</xdr:col>
      <xdr:colOff>50800</xdr:colOff>
      <xdr:row>62</xdr:row>
      <xdr:rowOff>15431</xdr:rowOff>
    </xdr:to>
    <xdr:cxnSp macro="">
      <xdr:nvCxnSpPr>
        <xdr:cNvPr id="418" name="直線コネクタ 417"/>
        <xdr:cNvCxnSpPr/>
      </xdr:nvCxnSpPr>
      <xdr:spPr>
        <a:xfrm flipV="1">
          <a:off x="19545300" y="1063790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140081</xdr:rowOff>
    </xdr:from>
    <xdr:to>
      <xdr:col>98</xdr:col>
      <xdr:colOff>38100</xdr:colOff>
      <xdr:row>62</xdr:row>
      <xdr:rowOff>70231</xdr:rowOff>
    </xdr:to>
    <xdr:sp macro="" textlink="">
      <xdr:nvSpPr>
        <xdr:cNvPr id="419" name="楕円 418"/>
        <xdr:cNvSpPr/>
      </xdr:nvSpPr>
      <xdr:spPr>
        <a:xfrm>
          <a:off x="18605500" y="10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15431</xdr:rowOff>
    </xdr:from>
    <xdr:to>
      <xdr:col>102</xdr:col>
      <xdr:colOff>114300</xdr:colOff>
      <xdr:row>62</xdr:row>
      <xdr:rowOff>19431</xdr:rowOff>
    </xdr:to>
    <xdr:cxnSp macro="">
      <xdr:nvCxnSpPr>
        <xdr:cNvPr id="420" name="直線コネクタ 419"/>
        <xdr:cNvCxnSpPr/>
      </xdr:nvCxnSpPr>
      <xdr:spPr>
        <a:xfrm flipV="1">
          <a:off x="18656300" y="1064533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421" name="n_1aveValue【保健センター・保健所】&#10;一人当たり面積"/>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22"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423"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424"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75899</xdr:rowOff>
    </xdr:from>
    <xdr:ext cx="469744" cy="259045"/>
    <xdr:sp macro="" textlink="">
      <xdr:nvSpPr>
        <xdr:cNvPr id="425" name="n_1mainValue【保健センター・保健所】&#10;一人当たり面積"/>
        <xdr:cNvSpPr txBox="1"/>
      </xdr:nvSpPr>
      <xdr:spPr>
        <a:xfrm>
          <a:off x="21075727" y="103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49928</xdr:rowOff>
    </xdr:from>
    <xdr:ext cx="469744" cy="259045"/>
    <xdr:sp macro="" textlink="">
      <xdr:nvSpPr>
        <xdr:cNvPr id="426" name="n_2mainValue【保健センター・保健所】&#10;一人当たり面積"/>
        <xdr:cNvSpPr txBox="1"/>
      </xdr:nvSpPr>
      <xdr:spPr>
        <a:xfrm>
          <a:off x="20199427" y="106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57358</xdr:rowOff>
    </xdr:from>
    <xdr:ext cx="469744" cy="259045"/>
    <xdr:sp macro="" textlink="">
      <xdr:nvSpPr>
        <xdr:cNvPr id="427" name="n_3mainValue【保健センター・保健所】&#10;一人当たり面積"/>
        <xdr:cNvSpPr txBox="1"/>
      </xdr:nvSpPr>
      <xdr:spPr>
        <a:xfrm>
          <a:off x="19310427" y="1068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61358</xdr:rowOff>
    </xdr:from>
    <xdr:ext cx="469744" cy="259045"/>
    <xdr:sp macro="" textlink="">
      <xdr:nvSpPr>
        <xdr:cNvPr id="428" name="n_4mainValue【保健センター・保健所】&#10;一人当たり面積"/>
        <xdr:cNvSpPr txBox="1"/>
      </xdr:nvSpPr>
      <xdr:spPr>
        <a:xfrm>
          <a:off x="18421427" y="1069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1" name="テキスト ボックス 4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1" name="テキスト ボックス 4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4" name="直線コネクタ 453"/>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6" name="直線コネクタ 4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7"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58" name="直線コネクタ 457"/>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59"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60" name="フローチャート: 判断 459"/>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61" name="フローチャート: 判断 460"/>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62" name="フローチャート: 判断 461"/>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63" name="フローチャート: 判断 462"/>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64" name="フローチャート: 判断 463"/>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23223</xdr:rowOff>
    </xdr:from>
    <xdr:to>
      <xdr:col>85</xdr:col>
      <xdr:colOff>177800</xdr:colOff>
      <xdr:row>80</xdr:row>
      <xdr:rowOff>124823</xdr:rowOff>
    </xdr:to>
    <xdr:sp macro="" textlink="">
      <xdr:nvSpPr>
        <xdr:cNvPr id="470" name="楕円 469"/>
        <xdr:cNvSpPr/>
      </xdr:nvSpPr>
      <xdr:spPr>
        <a:xfrm>
          <a:off x="162687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46100</xdr:rowOff>
    </xdr:from>
    <xdr:ext cx="405111" cy="259045"/>
    <xdr:sp macro="" textlink="">
      <xdr:nvSpPr>
        <xdr:cNvPr id="471" name="【消防施設】&#10;有形固定資産減価償却率該当値テキスト"/>
        <xdr:cNvSpPr txBox="1"/>
      </xdr:nvSpPr>
      <xdr:spPr>
        <a:xfrm>
          <a:off x="16357600" y="135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163649</xdr:rowOff>
    </xdr:from>
    <xdr:to>
      <xdr:col>81</xdr:col>
      <xdr:colOff>101600</xdr:colOff>
      <xdr:row>80</xdr:row>
      <xdr:rowOff>93799</xdr:rowOff>
    </xdr:to>
    <xdr:sp macro="" textlink="">
      <xdr:nvSpPr>
        <xdr:cNvPr id="472" name="楕円 471"/>
        <xdr:cNvSpPr/>
      </xdr:nvSpPr>
      <xdr:spPr>
        <a:xfrm>
          <a:off x="15430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42999</xdr:rowOff>
    </xdr:from>
    <xdr:to>
      <xdr:col>85</xdr:col>
      <xdr:colOff>127000</xdr:colOff>
      <xdr:row>80</xdr:row>
      <xdr:rowOff>74023</xdr:rowOff>
    </xdr:to>
    <xdr:cxnSp macro="">
      <xdr:nvCxnSpPr>
        <xdr:cNvPr id="473" name="直線コネクタ 472"/>
        <xdr:cNvCxnSpPr/>
      </xdr:nvCxnSpPr>
      <xdr:spPr>
        <a:xfrm>
          <a:off x="15481300" y="137589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130992</xdr:rowOff>
    </xdr:from>
    <xdr:to>
      <xdr:col>76</xdr:col>
      <xdr:colOff>165100</xdr:colOff>
      <xdr:row>80</xdr:row>
      <xdr:rowOff>61142</xdr:rowOff>
    </xdr:to>
    <xdr:sp macro="" textlink="">
      <xdr:nvSpPr>
        <xdr:cNvPr id="474" name="楕円 473"/>
        <xdr:cNvSpPr/>
      </xdr:nvSpPr>
      <xdr:spPr>
        <a:xfrm>
          <a:off x="14541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10342</xdr:rowOff>
    </xdr:from>
    <xdr:to>
      <xdr:col>81</xdr:col>
      <xdr:colOff>50800</xdr:colOff>
      <xdr:row>80</xdr:row>
      <xdr:rowOff>42999</xdr:rowOff>
    </xdr:to>
    <xdr:cxnSp macro="">
      <xdr:nvCxnSpPr>
        <xdr:cNvPr id="475" name="直線コネクタ 474"/>
        <xdr:cNvCxnSpPr/>
      </xdr:nvCxnSpPr>
      <xdr:spPr>
        <a:xfrm>
          <a:off x="14592300" y="137263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99968</xdr:rowOff>
    </xdr:from>
    <xdr:to>
      <xdr:col>72</xdr:col>
      <xdr:colOff>38100</xdr:colOff>
      <xdr:row>80</xdr:row>
      <xdr:rowOff>30118</xdr:rowOff>
    </xdr:to>
    <xdr:sp macro="" textlink="">
      <xdr:nvSpPr>
        <xdr:cNvPr id="476" name="楕円 475"/>
        <xdr:cNvSpPr/>
      </xdr:nvSpPr>
      <xdr:spPr>
        <a:xfrm>
          <a:off x="13652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150768</xdr:rowOff>
    </xdr:from>
    <xdr:to>
      <xdr:col>76</xdr:col>
      <xdr:colOff>114300</xdr:colOff>
      <xdr:row>80</xdr:row>
      <xdr:rowOff>10342</xdr:rowOff>
    </xdr:to>
    <xdr:cxnSp macro="">
      <xdr:nvCxnSpPr>
        <xdr:cNvPr id="477" name="直線コネクタ 476"/>
        <xdr:cNvCxnSpPr/>
      </xdr:nvCxnSpPr>
      <xdr:spPr>
        <a:xfrm>
          <a:off x="13703300" y="136953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67311</xdr:rowOff>
    </xdr:from>
    <xdr:to>
      <xdr:col>67</xdr:col>
      <xdr:colOff>101600</xdr:colOff>
      <xdr:row>79</xdr:row>
      <xdr:rowOff>168911</xdr:rowOff>
    </xdr:to>
    <xdr:sp macro="" textlink="">
      <xdr:nvSpPr>
        <xdr:cNvPr id="478" name="楕円 477"/>
        <xdr:cNvSpPr/>
      </xdr:nvSpPr>
      <xdr:spPr>
        <a:xfrm>
          <a:off x="12763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118111</xdr:rowOff>
    </xdr:from>
    <xdr:to>
      <xdr:col>71</xdr:col>
      <xdr:colOff>177800</xdr:colOff>
      <xdr:row>79</xdr:row>
      <xdr:rowOff>150768</xdr:rowOff>
    </xdr:to>
    <xdr:cxnSp macro="">
      <xdr:nvCxnSpPr>
        <xdr:cNvPr id="479" name="直線コネクタ 478"/>
        <xdr:cNvCxnSpPr/>
      </xdr:nvCxnSpPr>
      <xdr:spPr>
        <a:xfrm>
          <a:off x="12814300" y="136626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480"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481" name="n_2aveValue【消防施設】&#10;有形固定資産減価償却率"/>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482" name="n_3aveValue【消防施設】&#10;有形固定資産減価償却率"/>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483" name="n_4aveValue【消防施設】&#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110326</xdr:rowOff>
    </xdr:from>
    <xdr:ext cx="405111" cy="259045"/>
    <xdr:sp macro="" textlink="">
      <xdr:nvSpPr>
        <xdr:cNvPr id="484" name="n_1mainValue【消防施設】&#10;有形固定資産減価償却率"/>
        <xdr:cNvSpPr txBox="1"/>
      </xdr:nvSpPr>
      <xdr:spPr>
        <a:xfrm>
          <a:off x="152660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77669</xdr:rowOff>
    </xdr:from>
    <xdr:ext cx="405111" cy="259045"/>
    <xdr:sp macro="" textlink="">
      <xdr:nvSpPr>
        <xdr:cNvPr id="485" name="n_2mainValue【消防施設】&#10;有形固定資産減価償却率"/>
        <xdr:cNvSpPr txBox="1"/>
      </xdr:nvSpPr>
      <xdr:spPr>
        <a:xfrm>
          <a:off x="143897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46645</xdr:rowOff>
    </xdr:from>
    <xdr:ext cx="405111" cy="259045"/>
    <xdr:sp macro="" textlink="">
      <xdr:nvSpPr>
        <xdr:cNvPr id="486" name="n_3mainValue【消防施設】&#10;有形固定資産減価償却率"/>
        <xdr:cNvSpPr txBox="1"/>
      </xdr:nvSpPr>
      <xdr:spPr>
        <a:xfrm>
          <a:off x="13500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13988</xdr:rowOff>
    </xdr:from>
    <xdr:ext cx="405111" cy="259045"/>
    <xdr:sp macro="" textlink="">
      <xdr:nvSpPr>
        <xdr:cNvPr id="487" name="n_4mainValue【消防施設】&#10;有形固定資産減価償却率"/>
        <xdr:cNvSpPr txBox="1"/>
      </xdr:nvSpPr>
      <xdr:spPr>
        <a:xfrm>
          <a:off x="12611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98" name="直線コネクタ 49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99" name="テキスト ボックス 49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02" name="直線コネクタ 50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03" name="テキスト ボックス 50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7" name="直線コネクタ 506"/>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08"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09" name="直線コネクタ 508"/>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10"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11" name="直線コネクタ 510"/>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512"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13" name="フローチャート: 判断 512"/>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14" name="フローチャート: 判断 513"/>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15" name="フローチャート: 判断 514"/>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16" name="フローチャート: 判断 515"/>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17" name="フローチャート: 判断 516"/>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125603</xdr:rowOff>
    </xdr:from>
    <xdr:to>
      <xdr:col>116</xdr:col>
      <xdr:colOff>114300</xdr:colOff>
      <xdr:row>84</xdr:row>
      <xdr:rowOff>55753</xdr:rowOff>
    </xdr:to>
    <xdr:sp macro="" textlink="">
      <xdr:nvSpPr>
        <xdr:cNvPr id="523" name="楕円 522"/>
        <xdr:cNvSpPr/>
      </xdr:nvSpPr>
      <xdr:spPr>
        <a:xfrm>
          <a:off x="22110700" y="143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148480</xdr:rowOff>
    </xdr:from>
    <xdr:ext cx="469744" cy="259045"/>
    <xdr:sp macro="" textlink="">
      <xdr:nvSpPr>
        <xdr:cNvPr id="524" name="【消防施設】&#10;一人当たり面積該当値テキスト"/>
        <xdr:cNvSpPr txBox="1"/>
      </xdr:nvSpPr>
      <xdr:spPr>
        <a:xfrm>
          <a:off x="22199600" y="1420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134747</xdr:rowOff>
    </xdr:from>
    <xdr:to>
      <xdr:col>112</xdr:col>
      <xdr:colOff>38100</xdr:colOff>
      <xdr:row>84</xdr:row>
      <xdr:rowOff>64897</xdr:rowOff>
    </xdr:to>
    <xdr:sp macro="" textlink="">
      <xdr:nvSpPr>
        <xdr:cNvPr id="525" name="楕円 524"/>
        <xdr:cNvSpPr/>
      </xdr:nvSpPr>
      <xdr:spPr>
        <a:xfrm>
          <a:off x="21272500" y="143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4953</xdr:rowOff>
    </xdr:from>
    <xdr:to>
      <xdr:col>116</xdr:col>
      <xdr:colOff>63500</xdr:colOff>
      <xdr:row>84</xdr:row>
      <xdr:rowOff>14097</xdr:rowOff>
    </xdr:to>
    <xdr:cxnSp macro="">
      <xdr:nvCxnSpPr>
        <xdr:cNvPr id="526" name="直線コネクタ 525"/>
        <xdr:cNvCxnSpPr/>
      </xdr:nvCxnSpPr>
      <xdr:spPr>
        <a:xfrm flipV="1">
          <a:off x="21323300" y="1440675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134747</xdr:rowOff>
    </xdr:from>
    <xdr:to>
      <xdr:col>107</xdr:col>
      <xdr:colOff>101600</xdr:colOff>
      <xdr:row>84</xdr:row>
      <xdr:rowOff>64897</xdr:rowOff>
    </xdr:to>
    <xdr:sp macro="" textlink="">
      <xdr:nvSpPr>
        <xdr:cNvPr id="527" name="楕円 526"/>
        <xdr:cNvSpPr/>
      </xdr:nvSpPr>
      <xdr:spPr>
        <a:xfrm>
          <a:off x="20383500" y="143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xdr:rowOff>
    </xdr:from>
    <xdr:to>
      <xdr:col>111</xdr:col>
      <xdr:colOff>177800</xdr:colOff>
      <xdr:row>84</xdr:row>
      <xdr:rowOff>14097</xdr:rowOff>
    </xdr:to>
    <xdr:cxnSp macro="">
      <xdr:nvCxnSpPr>
        <xdr:cNvPr id="528" name="直線コネクタ 527"/>
        <xdr:cNvCxnSpPr/>
      </xdr:nvCxnSpPr>
      <xdr:spPr>
        <a:xfrm>
          <a:off x="20434300" y="14415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142748</xdr:rowOff>
    </xdr:from>
    <xdr:to>
      <xdr:col>102</xdr:col>
      <xdr:colOff>165100</xdr:colOff>
      <xdr:row>84</xdr:row>
      <xdr:rowOff>72898</xdr:rowOff>
    </xdr:to>
    <xdr:sp macro="" textlink="">
      <xdr:nvSpPr>
        <xdr:cNvPr id="529" name="楕円 528"/>
        <xdr:cNvSpPr/>
      </xdr:nvSpPr>
      <xdr:spPr>
        <a:xfrm>
          <a:off x="19494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14097</xdr:rowOff>
    </xdr:from>
    <xdr:to>
      <xdr:col>107</xdr:col>
      <xdr:colOff>50800</xdr:colOff>
      <xdr:row>84</xdr:row>
      <xdr:rowOff>22098</xdr:rowOff>
    </xdr:to>
    <xdr:cxnSp macro="">
      <xdr:nvCxnSpPr>
        <xdr:cNvPr id="530" name="直線コネクタ 529"/>
        <xdr:cNvCxnSpPr/>
      </xdr:nvCxnSpPr>
      <xdr:spPr>
        <a:xfrm flipV="1">
          <a:off x="19545300" y="144158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147320</xdr:rowOff>
    </xdr:from>
    <xdr:to>
      <xdr:col>98</xdr:col>
      <xdr:colOff>38100</xdr:colOff>
      <xdr:row>84</xdr:row>
      <xdr:rowOff>77470</xdr:rowOff>
    </xdr:to>
    <xdr:sp macro="" textlink="">
      <xdr:nvSpPr>
        <xdr:cNvPr id="531" name="楕円 530"/>
        <xdr:cNvSpPr/>
      </xdr:nvSpPr>
      <xdr:spPr>
        <a:xfrm>
          <a:off x="18605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22098</xdr:rowOff>
    </xdr:from>
    <xdr:to>
      <xdr:col>102</xdr:col>
      <xdr:colOff>114300</xdr:colOff>
      <xdr:row>84</xdr:row>
      <xdr:rowOff>26670</xdr:rowOff>
    </xdr:to>
    <xdr:cxnSp macro="">
      <xdr:nvCxnSpPr>
        <xdr:cNvPr id="532" name="直線コネクタ 531"/>
        <xdr:cNvCxnSpPr/>
      </xdr:nvCxnSpPr>
      <xdr:spPr>
        <a:xfrm flipV="1">
          <a:off x="18656300" y="144238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533"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534" name="n_2aveValue【消防施設】&#10;一人当たり面積"/>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535" name="n_3aveValue【消防施設】&#10;一人当たり面積"/>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536" name="n_4aveValue【消防施設】&#10;一人当たり面積"/>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81424</xdr:rowOff>
    </xdr:from>
    <xdr:ext cx="469744" cy="259045"/>
    <xdr:sp macro="" textlink="">
      <xdr:nvSpPr>
        <xdr:cNvPr id="537" name="n_1mainValue【消防施設】&#10;一人当たり面積"/>
        <xdr:cNvSpPr txBox="1"/>
      </xdr:nvSpPr>
      <xdr:spPr>
        <a:xfrm>
          <a:off x="21075727" y="1414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81424</xdr:rowOff>
    </xdr:from>
    <xdr:ext cx="469744" cy="259045"/>
    <xdr:sp macro="" textlink="">
      <xdr:nvSpPr>
        <xdr:cNvPr id="538" name="n_2mainValue【消防施設】&#10;一人当たり面積"/>
        <xdr:cNvSpPr txBox="1"/>
      </xdr:nvSpPr>
      <xdr:spPr>
        <a:xfrm>
          <a:off x="20199427" y="1414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89425</xdr:rowOff>
    </xdr:from>
    <xdr:ext cx="469744" cy="259045"/>
    <xdr:sp macro="" textlink="">
      <xdr:nvSpPr>
        <xdr:cNvPr id="539" name="n_3mainValue【消防施設】&#10;一人当たり面積"/>
        <xdr:cNvSpPr txBox="1"/>
      </xdr:nvSpPr>
      <xdr:spPr>
        <a:xfrm>
          <a:off x="19310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93997</xdr:rowOff>
    </xdr:from>
    <xdr:ext cx="469744" cy="259045"/>
    <xdr:sp macro="" textlink="">
      <xdr:nvSpPr>
        <xdr:cNvPr id="540" name="n_4mainValue【消防施設】&#10;一人当たり面積"/>
        <xdr:cNvSpPr txBox="1"/>
      </xdr:nvSpPr>
      <xdr:spPr>
        <a:xfrm>
          <a:off x="18421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1" name="テキスト ボックス 5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4" name="直線コネクタ 5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6" name="直線コネクタ 5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8" name="直線コネクタ 5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69"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70" name="フローチャート: 判断 569"/>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71" name="フローチャート: 判断 570"/>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72" name="フローチャート: 判断 571"/>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73" name="フローチャート: 判断 572"/>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74" name="フローチャート: 判断 573"/>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104139</xdr:rowOff>
    </xdr:from>
    <xdr:to>
      <xdr:col>85</xdr:col>
      <xdr:colOff>177800</xdr:colOff>
      <xdr:row>102</xdr:row>
      <xdr:rowOff>34289</xdr:rowOff>
    </xdr:to>
    <xdr:sp macro="" textlink="">
      <xdr:nvSpPr>
        <xdr:cNvPr id="580" name="楕円 579"/>
        <xdr:cNvSpPr/>
      </xdr:nvSpPr>
      <xdr:spPr>
        <a:xfrm>
          <a:off x="16268700" y="174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127016</xdr:rowOff>
    </xdr:from>
    <xdr:ext cx="405111" cy="259045"/>
    <xdr:sp macro="" textlink="">
      <xdr:nvSpPr>
        <xdr:cNvPr id="581" name="【庁舎】&#10;有形固定資産減価償却率該当値テキスト"/>
        <xdr:cNvSpPr txBox="1"/>
      </xdr:nvSpPr>
      <xdr:spPr>
        <a:xfrm>
          <a:off x="16357600" y="1727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77470</xdr:rowOff>
    </xdr:from>
    <xdr:to>
      <xdr:col>81</xdr:col>
      <xdr:colOff>101600</xdr:colOff>
      <xdr:row>102</xdr:row>
      <xdr:rowOff>7620</xdr:rowOff>
    </xdr:to>
    <xdr:sp macro="" textlink="">
      <xdr:nvSpPr>
        <xdr:cNvPr id="582" name="楕円 581"/>
        <xdr:cNvSpPr/>
      </xdr:nvSpPr>
      <xdr:spPr>
        <a:xfrm>
          <a:off x="15430500" y="1739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128270</xdr:rowOff>
    </xdr:from>
    <xdr:to>
      <xdr:col>85</xdr:col>
      <xdr:colOff>127000</xdr:colOff>
      <xdr:row>101</xdr:row>
      <xdr:rowOff>154939</xdr:rowOff>
    </xdr:to>
    <xdr:cxnSp macro="">
      <xdr:nvCxnSpPr>
        <xdr:cNvPr id="583" name="直線コネクタ 582"/>
        <xdr:cNvCxnSpPr/>
      </xdr:nvCxnSpPr>
      <xdr:spPr>
        <a:xfrm>
          <a:off x="15481300" y="174447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49530</xdr:rowOff>
    </xdr:from>
    <xdr:to>
      <xdr:col>76</xdr:col>
      <xdr:colOff>165100</xdr:colOff>
      <xdr:row>101</xdr:row>
      <xdr:rowOff>151130</xdr:rowOff>
    </xdr:to>
    <xdr:sp macro="" textlink="">
      <xdr:nvSpPr>
        <xdr:cNvPr id="584" name="楕円 583"/>
        <xdr:cNvSpPr/>
      </xdr:nvSpPr>
      <xdr:spPr>
        <a:xfrm>
          <a:off x="14541500" y="173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100330</xdr:rowOff>
    </xdr:from>
    <xdr:to>
      <xdr:col>81</xdr:col>
      <xdr:colOff>50800</xdr:colOff>
      <xdr:row>101</xdr:row>
      <xdr:rowOff>128270</xdr:rowOff>
    </xdr:to>
    <xdr:cxnSp macro="">
      <xdr:nvCxnSpPr>
        <xdr:cNvPr id="585" name="直線コネクタ 584"/>
        <xdr:cNvCxnSpPr/>
      </xdr:nvCxnSpPr>
      <xdr:spPr>
        <a:xfrm>
          <a:off x="14592300" y="174167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22861</xdr:rowOff>
    </xdr:from>
    <xdr:to>
      <xdr:col>72</xdr:col>
      <xdr:colOff>38100</xdr:colOff>
      <xdr:row>101</xdr:row>
      <xdr:rowOff>124461</xdr:rowOff>
    </xdr:to>
    <xdr:sp macro="" textlink="">
      <xdr:nvSpPr>
        <xdr:cNvPr id="586" name="楕円 585"/>
        <xdr:cNvSpPr/>
      </xdr:nvSpPr>
      <xdr:spPr>
        <a:xfrm>
          <a:off x="13652500" y="173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73661</xdr:rowOff>
    </xdr:from>
    <xdr:to>
      <xdr:col>76</xdr:col>
      <xdr:colOff>114300</xdr:colOff>
      <xdr:row>101</xdr:row>
      <xdr:rowOff>100330</xdr:rowOff>
    </xdr:to>
    <xdr:cxnSp macro="">
      <xdr:nvCxnSpPr>
        <xdr:cNvPr id="587" name="直線コネクタ 586"/>
        <xdr:cNvCxnSpPr/>
      </xdr:nvCxnSpPr>
      <xdr:spPr>
        <a:xfrm>
          <a:off x="13703300" y="173901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166370</xdr:rowOff>
    </xdr:from>
    <xdr:to>
      <xdr:col>67</xdr:col>
      <xdr:colOff>101600</xdr:colOff>
      <xdr:row>101</xdr:row>
      <xdr:rowOff>96520</xdr:rowOff>
    </xdr:to>
    <xdr:sp macro="" textlink="">
      <xdr:nvSpPr>
        <xdr:cNvPr id="588" name="楕円 587"/>
        <xdr:cNvSpPr/>
      </xdr:nvSpPr>
      <xdr:spPr>
        <a:xfrm>
          <a:off x="12763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45720</xdr:rowOff>
    </xdr:from>
    <xdr:to>
      <xdr:col>71</xdr:col>
      <xdr:colOff>177800</xdr:colOff>
      <xdr:row>101</xdr:row>
      <xdr:rowOff>73661</xdr:rowOff>
    </xdr:to>
    <xdr:cxnSp macro="">
      <xdr:nvCxnSpPr>
        <xdr:cNvPr id="589" name="直線コネクタ 588"/>
        <xdr:cNvCxnSpPr/>
      </xdr:nvCxnSpPr>
      <xdr:spPr>
        <a:xfrm>
          <a:off x="12814300" y="173621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590" name="n_1aveValue【庁舎】&#10;有形固定資産減価償却率"/>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591" name="n_2aveValue【庁舎】&#10;有形固定資産減価償却率"/>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592" name="n_3aveValue【庁舎】&#10;有形固定資産減価償却率"/>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593" name="n_4aveValue【庁舎】&#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24147</xdr:rowOff>
    </xdr:from>
    <xdr:ext cx="405111" cy="259045"/>
    <xdr:sp macro="" textlink="">
      <xdr:nvSpPr>
        <xdr:cNvPr id="594" name="n_1mainValue【庁舎】&#10;有形固定資産減価償却率"/>
        <xdr:cNvSpPr txBox="1"/>
      </xdr:nvSpPr>
      <xdr:spPr>
        <a:xfrm>
          <a:off x="15266044" y="1716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167657</xdr:rowOff>
    </xdr:from>
    <xdr:ext cx="405111" cy="259045"/>
    <xdr:sp macro="" textlink="">
      <xdr:nvSpPr>
        <xdr:cNvPr id="595" name="n_2mainValue【庁舎】&#10;有形固定資産減価償却率"/>
        <xdr:cNvSpPr txBox="1"/>
      </xdr:nvSpPr>
      <xdr:spPr>
        <a:xfrm>
          <a:off x="14389744"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140988</xdr:rowOff>
    </xdr:from>
    <xdr:ext cx="405111" cy="259045"/>
    <xdr:sp macro="" textlink="">
      <xdr:nvSpPr>
        <xdr:cNvPr id="596" name="n_3mainValue【庁舎】&#10;有形固定資産減価償却率"/>
        <xdr:cNvSpPr txBox="1"/>
      </xdr:nvSpPr>
      <xdr:spPr>
        <a:xfrm>
          <a:off x="13500744"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113047</xdr:rowOff>
    </xdr:from>
    <xdr:ext cx="405111" cy="259045"/>
    <xdr:sp macro="" textlink="">
      <xdr:nvSpPr>
        <xdr:cNvPr id="597" name="n_4mainValue【庁舎】&#10;有形固定資産減価償却率"/>
        <xdr:cNvSpPr txBox="1"/>
      </xdr:nvSpPr>
      <xdr:spPr>
        <a:xfrm>
          <a:off x="126117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7" name="テキスト ボックス 6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21" name="直線コネクタ 620"/>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22"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23" name="直線コネクタ 622"/>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4"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5" name="直線コネクタ 624"/>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626"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7" name="フローチャート: 判断 626"/>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28" name="フローチャート: 判断 627"/>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29" name="フローチャート: 判断 628"/>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30" name="フローチャート: 判断 629"/>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31" name="フローチャート: 判断 630"/>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26163</xdr:rowOff>
    </xdr:from>
    <xdr:to>
      <xdr:col>116</xdr:col>
      <xdr:colOff>114300</xdr:colOff>
      <xdr:row>105</xdr:row>
      <xdr:rowOff>127763</xdr:rowOff>
    </xdr:to>
    <xdr:sp macro="" textlink="">
      <xdr:nvSpPr>
        <xdr:cNvPr id="637" name="楕円 636"/>
        <xdr:cNvSpPr/>
      </xdr:nvSpPr>
      <xdr:spPr>
        <a:xfrm>
          <a:off x="22110700" y="180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49040</xdr:rowOff>
    </xdr:from>
    <xdr:ext cx="469744" cy="259045"/>
    <xdr:sp macro="" textlink="">
      <xdr:nvSpPr>
        <xdr:cNvPr id="638" name="【庁舎】&#10;一人当たり面積該当値テキスト"/>
        <xdr:cNvSpPr txBox="1"/>
      </xdr:nvSpPr>
      <xdr:spPr>
        <a:xfrm>
          <a:off x="22199600" y="1787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46737</xdr:rowOff>
    </xdr:from>
    <xdr:to>
      <xdr:col>112</xdr:col>
      <xdr:colOff>38100</xdr:colOff>
      <xdr:row>105</xdr:row>
      <xdr:rowOff>148337</xdr:rowOff>
    </xdr:to>
    <xdr:sp macro="" textlink="">
      <xdr:nvSpPr>
        <xdr:cNvPr id="639" name="楕円 638"/>
        <xdr:cNvSpPr/>
      </xdr:nvSpPr>
      <xdr:spPr>
        <a:xfrm>
          <a:off x="21272500" y="1804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76963</xdr:rowOff>
    </xdr:from>
    <xdr:to>
      <xdr:col>116</xdr:col>
      <xdr:colOff>63500</xdr:colOff>
      <xdr:row>105</xdr:row>
      <xdr:rowOff>97537</xdr:rowOff>
    </xdr:to>
    <xdr:cxnSp macro="">
      <xdr:nvCxnSpPr>
        <xdr:cNvPr id="640" name="直線コネクタ 639"/>
        <xdr:cNvCxnSpPr/>
      </xdr:nvCxnSpPr>
      <xdr:spPr>
        <a:xfrm flipV="1">
          <a:off x="21323300" y="1807921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45974</xdr:rowOff>
    </xdr:from>
    <xdr:to>
      <xdr:col>107</xdr:col>
      <xdr:colOff>101600</xdr:colOff>
      <xdr:row>105</xdr:row>
      <xdr:rowOff>147574</xdr:rowOff>
    </xdr:to>
    <xdr:sp macro="" textlink="">
      <xdr:nvSpPr>
        <xdr:cNvPr id="641" name="楕円 640"/>
        <xdr:cNvSpPr/>
      </xdr:nvSpPr>
      <xdr:spPr>
        <a:xfrm>
          <a:off x="20383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96774</xdr:rowOff>
    </xdr:from>
    <xdr:to>
      <xdr:col>111</xdr:col>
      <xdr:colOff>177800</xdr:colOff>
      <xdr:row>105</xdr:row>
      <xdr:rowOff>97537</xdr:rowOff>
    </xdr:to>
    <xdr:cxnSp macro="">
      <xdr:nvCxnSpPr>
        <xdr:cNvPr id="642" name="直線コネクタ 641"/>
        <xdr:cNvCxnSpPr/>
      </xdr:nvCxnSpPr>
      <xdr:spPr>
        <a:xfrm>
          <a:off x="20434300" y="180990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65024</xdr:rowOff>
    </xdr:from>
    <xdr:to>
      <xdr:col>102</xdr:col>
      <xdr:colOff>165100</xdr:colOff>
      <xdr:row>105</xdr:row>
      <xdr:rowOff>166624</xdr:rowOff>
    </xdr:to>
    <xdr:sp macro="" textlink="">
      <xdr:nvSpPr>
        <xdr:cNvPr id="643" name="楕円 642"/>
        <xdr:cNvSpPr/>
      </xdr:nvSpPr>
      <xdr:spPr>
        <a:xfrm>
          <a:off x="19494500" y="180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96774</xdr:rowOff>
    </xdr:from>
    <xdr:to>
      <xdr:col>107</xdr:col>
      <xdr:colOff>50800</xdr:colOff>
      <xdr:row>105</xdr:row>
      <xdr:rowOff>115824</xdr:rowOff>
    </xdr:to>
    <xdr:cxnSp macro="">
      <xdr:nvCxnSpPr>
        <xdr:cNvPr id="644" name="直線コネクタ 643"/>
        <xdr:cNvCxnSpPr/>
      </xdr:nvCxnSpPr>
      <xdr:spPr>
        <a:xfrm flipV="1">
          <a:off x="19545300" y="1809902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645" name="楕円 644"/>
        <xdr:cNvSpPr/>
      </xdr:nvSpPr>
      <xdr:spPr>
        <a:xfrm>
          <a:off x="18605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115824</xdr:rowOff>
    </xdr:from>
    <xdr:to>
      <xdr:col>102</xdr:col>
      <xdr:colOff>114300</xdr:colOff>
      <xdr:row>105</xdr:row>
      <xdr:rowOff>125730</xdr:rowOff>
    </xdr:to>
    <xdr:cxnSp macro="">
      <xdr:nvCxnSpPr>
        <xdr:cNvPr id="646" name="直線コネクタ 645"/>
        <xdr:cNvCxnSpPr/>
      </xdr:nvCxnSpPr>
      <xdr:spPr>
        <a:xfrm flipV="1">
          <a:off x="18656300" y="181180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647"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648"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649" name="n_3aveValue【庁舎】&#10;一人当たり面積"/>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650" name="n_4ave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164864</xdr:rowOff>
    </xdr:from>
    <xdr:ext cx="469744" cy="259045"/>
    <xdr:sp macro="" textlink="">
      <xdr:nvSpPr>
        <xdr:cNvPr id="651" name="n_1mainValue【庁舎】&#10;一人当たり面積"/>
        <xdr:cNvSpPr txBox="1"/>
      </xdr:nvSpPr>
      <xdr:spPr>
        <a:xfrm>
          <a:off x="21075727" y="1782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164101</xdr:rowOff>
    </xdr:from>
    <xdr:ext cx="469744" cy="259045"/>
    <xdr:sp macro="" textlink="">
      <xdr:nvSpPr>
        <xdr:cNvPr id="652" name="n_2mainValue【庁舎】&#10;一人当たり面積"/>
        <xdr:cNvSpPr txBox="1"/>
      </xdr:nvSpPr>
      <xdr:spPr>
        <a:xfrm>
          <a:off x="20199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11701</xdr:rowOff>
    </xdr:from>
    <xdr:ext cx="469744" cy="259045"/>
    <xdr:sp macro="" textlink="">
      <xdr:nvSpPr>
        <xdr:cNvPr id="653" name="n_3mainValue【庁舎】&#10;一人当たり面積"/>
        <xdr:cNvSpPr txBox="1"/>
      </xdr:nvSpPr>
      <xdr:spPr>
        <a:xfrm>
          <a:off x="19310427" y="178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654" name="n_4mainValue【庁舎】&#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庁舎、消防施設、保健センター・保健所については、類似団体と比べ有形固定資産減価償却率が低くなっている。これは、平成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年に保健センター、平成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年に消防庁舎、平成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年に役場本庁舎を新設したためである。</a:t>
          </a:r>
        </a:p>
        <a:p>
          <a:r>
            <a:rPr kumimoji="1" lang="ja-JP" altLang="en-US" sz="1300">
              <a:latin typeface="ＭＳ Ｐゴシック" panose="020B0600070205080204" pitchFamily="50" charset="-128"/>
              <a:ea typeface="ＭＳ Ｐゴシック" panose="020B0600070205080204" pitchFamily="50" charset="-128"/>
            </a:rPr>
            <a:t>　一方、福祉施設は、類似団体よりもかなり高い率になっている。これは福祉交流センターの耐用年数が経過したためである。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750_&#22766;&#3062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4.7</v>
          </cell>
          <cell r="BX51">
            <v>5.6</v>
          </cell>
          <cell r="CF51">
            <v>0.3</v>
          </cell>
          <cell r="CN51">
            <v>5.2</v>
          </cell>
        </row>
        <row r="53">
          <cell r="BP53">
            <v>54.4</v>
          </cell>
          <cell r="BX53">
            <v>56.1</v>
          </cell>
          <cell r="CF53">
            <v>57.8</v>
          </cell>
          <cell r="CN53">
            <v>59</v>
          </cell>
          <cell r="CV53">
            <v>60.4</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cell r="BP73">
            <v>4.7</v>
          </cell>
          <cell r="BX73">
            <v>5.6</v>
          </cell>
          <cell r="CF73">
            <v>0.3</v>
          </cell>
          <cell r="CN73">
            <v>5.2</v>
          </cell>
        </row>
        <row r="75">
          <cell r="BP75">
            <v>12.2</v>
          </cell>
          <cell r="BX75">
            <v>12</v>
          </cell>
          <cell r="CF75">
            <v>12.6</v>
          </cell>
          <cell r="CN75">
            <v>12.9</v>
          </cell>
          <cell r="CV75">
            <v>12.6</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4"/>
      <c r="DK3" s="184"/>
      <c r="DL3" s="184"/>
      <c r="DM3" s="184"/>
      <c r="DN3" s="184"/>
      <c r="DO3" s="184"/>
    </row>
    <row r="4" spans="1:119" ht="18.75" customHeight="1" x14ac:dyDescent="0.15">
      <c r="A4" s="185"/>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4290582</v>
      </c>
      <c r="BO4" s="393"/>
      <c r="BP4" s="393"/>
      <c r="BQ4" s="393"/>
      <c r="BR4" s="393"/>
      <c r="BS4" s="393"/>
      <c r="BT4" s="393"/>
      <c r="BU4" s="394"/>
      <c r="BV4" s="392">
        <v>4181669</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4.2</v>
      </c>
      <c r="CU4" s="399"/>
      <c r="CV4" s="399"/>
      <c r="CW4" s="399"/>
      <c r="CX4" s="399"/>
      <c r="CY4" s="399"/>
      <c r="CZ4" s="399"/>
      <c r="DA4" s="400"/>
      <c r="DB4" s="398">
        <v>6.5</v>
      </c>
      <c r="DC4" s="399"/>
      <c r="DD4" s="399"/>
      <c r="DE4" s="399"/>
      <c r="DF4" s="399"/>
      <c r="DG4" s="399"/>
      <c r="DH4" s="399"/>
      <c r="DI4" s="400"/>
      <c r="DJ4" s="184"/>
      <c r="DK4" s="184"/>
      <c r="DL4" s="184"/>
      <c r="DM4" s="184"/>
      <c r="DN4" s="184"/>
      <c r="DO4" s="184"/>
    </row>
    <row r="5" spans="1:119" ht="18.75" customHeight="1" x14ac:dyDescent="0.15">
      <c r="A5" s="185"/>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4200458</v>
      </c>
      <c r="BO5" s="430"/>
      <c r="BP5" s="430"/>
      <c r="BQ5" s="430"/>
      <c r="BR5" s="430"/>
      <c r="BS5" s="430"/>
      <c r="BT5" s="430"/>
      <c r="BU5" s="431"/>
      <c r="BV5" s="429">
        <v>4044957</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91.2</v>
      </c>
      <c r="CU5" s="427"/>
      <c r="CV5" s="427"/>
      <c r="CW5" s="427"/>
      <c r="CX5" s="427"/>
      <c r="CY5" s="427"/>
      <c r="CZ5" s="427"/>
      <c r="DA5" s="428"/>
      <c r="DB5" s="426">
        <v>92.2</v>
      </c>
      <c r="DC5" s="427"/>
      <c r="DD5" s="427"/>
      <c r="DE5" s="427"/>
      <c r="DF5" s="427"/>
      <c r="DG5" s="427"/>
      <c r="DH5" s="427"/>
      <c r="DI5" s="428"/>
      <c r="DJ5" s="184"/>
      <c r="DK5" s="184"/>
      <c r="DL5" s="184"/>
      <c r="DM5" s="184"/>
      <c r="DN5" s="184"/>
      <c r="DO5" s="184"/>
    </row>
    <row r="6" spans="1:119" ht="18.75" customHeight="1" x14ac:dyDescent="0.15">
      <c r="A6" s="185"/>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90124</v>
      </c>
      <c r="BO6" s="430"/>
      <c r="BP6" s="430"/>
      <c r="BQ6" s="430"/>
      <c r="BR6" s="430"/>
      <c r="BS6" s="430"/>
      <c r="BT6" s="430"/>
      <c r="BU6" s="431"/>
      <c r="BV6" s="429">
        <v>136712</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94.2</v>
      </c>
      <c r="CU6" s="467"/>
      <c r="CV6" s="467"/>
      <c r="CW6" s="467"/>
      <c r="CX6" s="467"/>
      <c r="CY6" s="467"/>
      <c r="CZ6" s="467"/>
      <c r="DA6" s="468"/>
      <c r="DB6" s="466">
        <v>94.9</v>
      </c>
      <c r="DC6" s="467"/>
      <c r="DD6" s="467"/>
      <c r="DE6" s="467"/>
      <c r="DF6" s="467"/>
      <c r="DG6" s="467"/>
      <c r="DH6" s="467"/>
      <c r="DI6" s="468"/>
      <c r="DJ6" s="184"/>
      <c r="DK6" s="184"/>
      <c r="DL6" s="184"/>
      <c r="DM6" s="184"/>
      <c r="DN6" s="184"/>
      <c r="DO6" s="184"/>
    </row>
    <row r="7" spans="1:119" ht="18.75" customHeight="1" x14ac:dyDescent="0.15">
      <c r="A7" s="185"/>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2324</v>
      </c>
      <c r="BO7" s="430"/>
      <c r="BP7" s="430"/>
      <c r="BQ7" s="430"/>
      <c r="BR7" s="430"/>
      <c r="BS7" s="430"/>
      <c r="BT7" s="430"/>
      <c r="BU7" s="431"/>
      <c r="BV7" s="429">
        <v>4125</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2101583</v>
      </c>
      <c r="CU7" s="430"/>
      <c r="CV7" s="430"/>
      <c r="CW7" s="430"/>
      <c r="CX7" s="430"/>
      <c r="CY7" s="430"/>
      <c r="CZ7" s="430"/>
      <c r="DA7" s="431"/>
      <c r="DB7" s="429">
        <v>2048210</v>
      </c>
      <c r="DC7" s="430"/>
      <c r="DD7" s="430"/>
      <c r="DE7" s="430"/>
      <c r="DF7" s="430"/>
      <c r="DG7" s="430"/>
      <c r="DH7" s="430"/>
      <c r="DI7" s="431"/>
      <c r="DJ7" s="184"/>
      <c r="DK7" s="184"/>
      <c r="DL7" s="184"/>
      <c r="DM7" s="184"/>
      <c r="DN7" s="184"/>
      <c r="DO7" s="184"/>
    </row>
    <row r="8" spans="1:119" ht="18.75" customHeight="1" thickBot="1" x14ac:dyDescent="0.2">
      <c r="A8" s="185"/>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93</v>
      </c>
      <c r="AV8" s="462"/>
      <c r="AW8" s="462"/>
      <c r="AX8" s="462"/>
      <c r="AY8" s="463" t="s">
        <v>107</v>
      </c>
      <c r="AZ8" s="464"/>
      <c r="BA8" s="464"/>
      <c r="BB8" s="464"/>
      <c r="BC8" s="464"/>
      <c r="BD8" s="464"/>
      <c r="BE8" s="464"/>
      <c r="BF8" s="464"/>
      <c r="BG8" s="464"/>
      <c r="BH8" s="464"/>
      <c r="BI8" s="464"/>
      <c r="BJ8" s="464"/>
      <c r="BK8" s="464"/>
      <c r="BL8" s="464"/>
      <c r="BM8" s="465"/>
      <c r="BN8" s="429">
        <v>87800</v>
      </c>
      <c r="BO8" s="430"/>
      <c r="BP8" s="430"/>
      <c r="BQ8" s="430"/>
      <c r="BR8" s="430"/>
      <c r="BS8" s="430"/>
      <c r="BT8" s="430"/>
      <c r="BU8" s="431"/>
      <c r="BV8" s="429">
        <v>132587</v>
      </c>
      <c r="BW8" s="430"/>
      <c r="BX8" s="430"/>
      <c r="BY8" s="430"/>
      <c r="BZ8" s="430"/>
      <c r="CA8" s="430"/>
      <c r="CB8" s="430"/>
      <c r="CC8" s="431"/>
      <c r="CD8" s="432" t="s">
        <v>108</v>
      </c>
      <c r="CE8" s="433"/>
      <c r="CF8" s="433"/>
      <c r="CG8" s="433"/>
      <c r="CH8" s="433"/>
      <c r="CI8" s="433"/>
      <c r="CJ8" s="433"/>
      <c r="CK8" s="433"/>
      <c r="CL8" s="433"/>
      <c r="CM8" s="433"/>
      <c r="CN8" s="433"/>
      <c r="CO8" s="433"/>
      <c r="CP8" s="433"/>
      <c r="CQ8" s="433"/>
      <c r="CR8" s="433"/>
      <c r="CS8" s="434"/>
      <c r="CT8" s="469">
        <v>0.2</v>
      </c>
      <c r="CU8" s="470"/>
      <c r="CV8" s="470"/>
      <c r="CW8" s="470"/>
      <c r="CX8" s="470"/>
      <c r="CY8" s="470"/>
      <c r="CZ8" s="470"/>
      <c r="DA8" s="471"/>
      <c r="DB8" s="469">
        <v>0.19</v>
      </c>
      <c r="DC8" s="470"/>
      <c r="DD8" s="470"/>
      <c r="DE8" s="470"/>
      <c r="DF8" s="470"/>
      <c r="DG8" s="470"/>
      <c r="DH8" s="470"/>
      <c r="DI8" s="471"/>
      <c r="DJ8" s="184"/>
      <c r="DK8" s="184"/>
      <c r="DL8" s="184"/>
      <c r="DM8" s="184"/>
      <c r="DN8" s="184"/>
      <c r="DO8" s="184"/>
    </row>
    <row r="9" spans="1:119" ht="18.75" customHeight="1" thickBot="1" x14ac:dyDescent="0.2">
      <c r="A9" s="185"/>
      <c r="B9" s="423" t="s">
        <v>109</v>
      </c>
      <c r="C9" s="424"/>
      <c r="D9" s="424"/>
      <c r="E9" s="424"/>
      <c r="F9" s="424"/>
      <c r="G9" s="424"/>
      <c r="H9" s="424"/>
      <c r="I9" s="424"/>
      <c r="J9" s="424"/>
      <c r="K9" s="472"/>
      <c r="L9" s="473" t="s">
        <v>110</v>
      </c>
      <c r="M9" s="474"/>
      <c r="N9" s="474"/>
      <c r="O9" s="474"/>
      <c r="P9" s="474"/>
      <c r="Q9" s="475"/>
      <c r="R9" s="476">
        <v>2743</v>
      </c>
      <c r="S9" s="477"/>
      <c r="T9" s="477"/>
      <c r="U9" s="477"/>
      <c r="V9" s="478"/>
      <c r="W9" s="386" t="s">
        <v>111</v>
      </c>
      <c r="X9" s="387"/>
      <c r="Y9" s="387"/>
      <c r="Z9" s="387"/>
      <c r="AA9" s="387"/>
      <c r="AB9" s="387"/>
      <c r="AC9" s="387"/>
      <c r="AD9" s="387"/>
      <c r="AE9" s="387"/>
      <c r="AF9" s="387"/>
      <c r="AG9" s="387"/>
      <c r="AH9" s="387"/>
      <c r="AI9" s="387"/>
      <c r="AJ9" s="387"/>
      <c r="AK9" s="387"/>
      <c r="AL9" s="388"/>
      <c r="AM9" s="458" t="s">
        <v>112</v>
      </c>
      <c r="AN9" s="459"/>
      <c r="AO9" s="459"/>
      <c r="AP9" s="459"/>
      <c r="AQ9" s="459"/>
      <c r="AR9" s="459"/>
      <c r="AS9" s="459"/>
      <c r="AT9" s="460"/>
      <c r="AU9" s="461" t="s">
        <v>93</v>
      </c>
      <c r="AV9" s="462"/>
      <c r="AW9" s="462"/>
      <c r="AX9" s="462"/>
      <c r="AY9" s="463" t="s">
        <v>113</v>
      </c>
      <c r="AZ9" s="464"/>
      <c r="BA9" s="464"/>
      <c r="BB9" s="464"/>
      <c r="BC9" s="464"/>
      <c r="BD9" s="464"/>
      <c r="BE9" s="464"/>
      <c r="BF9" s="464"/>
      <c r="BG9" s="464"/>
      <c r="BH9" s="464"/>
      <c r="BI9" s="464"/>
      <c r="BJ9" s="464"/>
      <c r="BK9" s="464"/>
      <c r="BL9" s="464"/>
      <c r="BM9" s="465"/>
      <c r="BN9" s="429">
        <v>-44787</v>
      </c>
      <c r="BO9" s="430"/>
      <c r="BP9" s="430"/>
      <c r="BQ9" s="430"/>
      <c r="BR9" s="430"/>
      <c r="BS9" s="430"/>
      <c r="BT9" s="430"/>
      <c r="BU9" s="431"/>
      <c r="BV9" s="429">
        <v>34690</v>
      </c>
      <c r="BW9" s="430"/>
      <c r="BX9" s="430"/>
      <c r="BY9" s="430"/>
      <c r="BZ9" s="430"/>
      <c r="CA9" s="430"/>
      <c r="CB9" s="430"/>
      <c r="CC9" s="431"/>
      <c r="CD9" s="432" t="s">
        <v>114</v>
      </c>
      <c r="CE9" s="433"/>
      <c r="CF9" s="433"/>
      <c r="CG9" s="433"/>
      <c r="CH9" s="433"/>
      <c r="CI9" s="433"/>
      <c r="CJ9" s="433"/>
      <c r="CK9" s="433"/>
      <c r="CL9" s="433"/>
      <c r="CM9" s="433"/>
      <c r="CN9" s="433"/>
      <c r="CO9" s="433"/>
      <c r="CP9" s="433"/>
      <c r="CQ9" s="433"/>
      <c r="CR9" s="433"/>
      <c r="CS9" s="434"/>
      <c r="CT9" s="426">
        <v>14.5</v>
      </c>
      <c r="CU9" s="427"/>
      <c r="CV9" s="427"/>
      <c r="CW9" s="427"/>
      <c r="CX9" s="427"/>
      <c r="CY9" s="427"/>
      <c r="CZ9" s="427"/>
      <c r="DA9" s="428"/>
      <c r="DB9" s="426">
        <v>17.3</v>
      </c>
      <c r="DC9" s="427"/>
      <c r="DD9" s="427"/>
      <c r="DE9" s="427"/>
      <c r="DF9" s="427"/>
      <c r="DG9" s="427"/>
      <c r="DH9" s="427"/>
      <c r="DI9" s="428"/>
      <c r="DJ9" s="184"/>
      <c r="DK9" s="184"/>
      <c r="DL9" s="184"/>
      <c r="DM9" s="184"/>
      <c r="DN9" s="184"/>
      <c r="DO9" s="184"/>
    </row>
    <row r="10" spans="1:119" ht="18.75" customHeight="1" thickBot="1" x14ac:dyDescent="0.2">
      <c r="A10" s="185"/>
      <c r="B10" s="423"/>
      <c r="C10" s="424"/>
      <c r="D10" s="424"/>
      <c r="E10" s="424"/>
      <c r="F10" s="424"/>
      <c r="G10" s="424"/>
      <c r="H10" s="424"/>
      <c r="I10" s="424"/>
      <c r="J10" s="424"/>
      <c r="K10" s="472"/>
      <c r="L10" s="479" t="s">
        <v>115</v>
      </c>
      <c r="M10" s="459"/>
      <c r="N10" s="459"/>
      <c r="O10" s="459"/>
      <c r="P10" s="459"/>
      <c r="Q10" s="460"/>
      <c r="R10" s="480">
        <v>2922</v>
      </c>
      <c r="S10" s="481"/>
      <c r="T10" s="481"/>
      <c r="U10" s="481"/>
      <c r="V10" s="482"/>
      <c r="W10" s="417"/>
      <c r="X10" s="418"/>
      <c r="Y10" s="418"/>
      <c r="Z10" s="418"/>
      <c r="AA10" s="418"/>
      <c r="AB10" s="418"/>
      <c r="AC10" s="418"/>
      <c r="AD10" s="418"/>
      <c r="AE10" s="418"/>
      <c r="AF10" s="418"/>
      <c r="AG10" s="418"/>
      <c r="AH10" s="418"/>
      <c r="AI10" s="418"/>
      <c r="AJ10" s="418"/>
      <c r="AK10" s="418"/>
      <c r="AL10" s="421"/>
      <c r="AM10" s="458" t="s">
        <v>116</v>
      </c>
      <c r="AN10" s="459"/>
      <c r="AO10" s="459"/>
      <c r="AP10" s="459"/>
      <c r="AQ10" s="459"/>
      <c r="AR10" s="459"/>
      <c r="AS10" s="459"/>
      <c r="AT10" s="460"/>
      <c r="AU10" s="461" t="s">
        <v>117</v>
      </c>
      <c r="AV10" s="462"/>
      <c r="AW10" s="462"/>
      <c r="AX10" s="462"/>
      <c r="AY10" s="463" t="s">
        <v>118</v>
      </c>
      <c r="AZ10" s="464"/>
      <c r="BA10" s="464"/>
      <c r="BB10" s="464"/>
      <c r="BC10" s="464"/>
      <c r="BD10" s="464"/>
      <c r="BE10" s="464"/>
      <c r="BF10" s="464"/>
      <c r="BG10" s="464"/>
      <c r="BH10" s="464"/>
      <c r="BI10" s="464"/>
      <c r="BJ10" s="464"/>
      <c r="BK10" s="464"/>
      <c r="BL10" s="464"/>
      <c r="BM10" s="465"/>
      <c r="BN10" s="429">
        <v>132603</v>
      </c>
      <c r="BO10" s="430"/>
      <c r="BP10" s="430"/>
      <c r="BQ10" s="430"/>
      <c r="BR10" s="430"/>
      <c r="BS10" s="430"/>
      <c r="BT10" s="430"/>
      <c r="BU10" s="431"/>
      <c r="BV10" s="429">
        <v>96393</v>
      </c>
      <c r="BW10" s="430"/>
      <c r="BX10" s="430"/>
      <c r="BY10" s="430"/>
      <c r="BZ10" s="430"/>
      <c r="CA10" s="430"/>
      <c r="CB10" s="430"/>
      <c r="CC10" s="431"/>
      <c r="CD10" s="189" t="s">
        <v>119</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3"/>
      <c r="C11" s="424"/>
      <c r="D11" s="424"/>
      <c r="E11" s="424"/>
      <c r="F11" s="424"/>
      <c r="G11" s="424"/>
      <c r="H11" s="424"/>
      <c r="I11" s="424"/>
      <c r="J11" s="424"/>
      <c r="K11" s="472"/>
      <c r="L11" s="483" t="s">
        <v>120</v>
      </c>
      <c r="M11" s="484"/>
      <c r="N11" s="484"/>
      <c r="O11" s="484"/>
      <c r="P11" s="484"/>
      <c r="Q11" s="485"/>
      <c r="R11" s="486" t="s">
        <v>121</v>
      </c>
      <c r="S11" s="487"/>
      <c r="T11" s="487"/>
      <c r="U11" s="487"/>
      <c r="V11" s="488"/>
      <c r="W11" s="417"/>
      <c r="X11" s="418"/>
      <c r="Y11" s="418"/>
      <c r="Z11" s="418"/>
      <c r="AA11" s="418"/>
      <c r="AB11" s="418"/>
      <c r="AC11" s="418"/>
      <c r="AD11" s="418"/>
      <c r="AE11" s="418"/>
      <c r="AF11" s="418"/>
      <c r="AG11" s="418"/>
      <c r="AH11" s="418"/>
      <c r="AI11" s="418"/>
      <c r="AJ11" s="418"/>
      <c r="AK11" s="418"/>
      <c r="AL11" s="421"/>
      <c r="AM11" s="458" t="s">
        <v>122</v>
      </c>
      <c r="AN11" s="459"/>
      <c r="AO11" s="459"/>
      <c r="AP11" s="459"/>
      <c r="AQ11" s="459"/>
      <c r="AR11" s="459"/>
      <c r="AS11" s="459"/>
      <c r="AT11" s="460"/>
      <c r="AU11" s="461" t="s">
        <v>123</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126</v>
      </c>
      <c r="DC11" s="470"/>
      <c r="DD11" s="470"/>
      <c r="DE11" s="470"/>
      <c r="DF11" s="470"/>
      <c r="DG11" s="470"/>
      <c r="DH11" s="470"/>
      <c r="DI11" s="471"/>
      <c r="DJ11" s="184"/>
      <c r="DK11" s="184"/>
      <c r="DL11" s="184"/>
      <c r="DM11" s="184"/>
      <c r="DN11" s="184"/>
      <c r="DO11" s="184"/>
    </row>
    <row r="12" spans="1:119" ht="18.75" customHeight="1" x14ac:dyDescent="0.15">
      <c r="A12" s="185"/>
      <c r="B12" s="489" t="s">
        <v>127</v>
      </c>
      <c r="C12" s="490"/>
      <c r="D12" s="490"/>
      <c r="E12" s="490"/>
      <c r="F12" s="490"/>
      <c r="G12" s="490"/>
      <c r="H12" s="490"/>
      <c r="I12" s="490"/>
      <c r="J12" s="490"/>
      <c r="K12" s="491"/>
      <c r="L12" s="498" t="s">
        <v>128</v>
      </c>
      <c r="M12" s="499"/>
      <c r="N12" s="499"/>
      <c r="O12" s="499"/>
      <c r="P12" s="499"/>
      <c r="Q12" s="500"/>
      <c r="R12" s="501">
        <v>2429</v>
      </c>
      <c r="S12" s="502"/>
      <c r="T12" s="502"/>
      <c r="U12" s="502"/>
      <c r="V12" s="503"/>
      <c r="W12" s="504" t="s">
        <v>1</v>
      </c>
      <c r="X12" s="462"/>
      <c r="Y12" s="462"/>
      <c r="Z12" s="462"/>
      <c r="AA12" s="462"/>
      <c r="AB12" s="505"/>
      <c r="AC12" s="506" t="s">
        <v>129</v>
      </c>
      <c r="AD12" s="507"/>
      <c r="AE12" s="507"/>
      <c r="AF12" s="507"/>
      <c r="AG12" s="508"/>
      <c r="AH12" s="506" t="s">
        <v>130</v>
      </c>
      <c r="AI12" s="507"/>
      <c r="AJ12" s="507"/>
      <c r="AK12" s="507"/>
      <c r="AL12" s="509"/>
      <c r="AM12" s="458" t="s">
        <v>131</v>
      </c>
      <c r="AN12" s="459"/>
      <c r="AO12" s="459"/>
      <c r="AP12" s="459"/>
      <c r="AQ12" s="459"/>
      <c r="AR12" s="459"/>
      <c r="AS12" s="459"/>
      <c r="AT12" s="460"/>
      <c r="AU12" s="461" t="s">
        <v>132</v>
      </c>
      <c r="AV12" s="462"/>
      <c r="AW12" s="462"/>
      <c r="AX12" s="462"/>
      <c r="AY12" s="463" t="s">
        <v>133</v>
      </c>
      <c r="AZ12" s="464"/>
      <c r="BA12" s="464"/>
      <c r="BB12" s="464"/>
      <c r="BC12" s="464"/>
      <c r="BD12" s="464"/>
      <c r="BE12" s="464"/>
      <c r="BF12" s="464"/>
      <c r="BG12" s="464"/>
      <c r="BH12" s="464"/>
      <c r="BI12" s="464"/>
      <c r="BJ12" s="464"/>
      <c r="BK12" s="464"/>
      <c r="BL12" s="464"/>
      <c r="BM12" s="465"/>
      <c r="BN12" s="429">
        <v>89319</v>
      </c>
      <c r="BO12" s="430"/>
      <c r="BP12" s="430"/>
      <c r="BQ12" s="430"/>
      <c r="BR12" s="430"/>
      <c r="BS12" s="430"/>
      <c r="BT12" s="430"/>
      <c r="BU12" s="431"/>
      <c r="BV12" s="429">
        <v>137757</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136</v>
      </c>
      <c r="DC12" s="470"/>
      <c r="DD12" s="470"/>
      <c r="DE12" s="470"/>
      <c r="DF12" s="470"/>
      <c r="DG12" s="470"/>
      <c r="DH12" s="470"/>
      <c r="DI12" s="471"/>
      <c r="DJ12" s="184"/>
      <c r="DK12" s="184"/>
      <c r="DL12" s="184"/>
      <c r="DM12" s="184"/>
      <c r="DN12" s="184"/>
      <c r="DO12" s="184"/>
    </row>
    <row r="13" spans="1:119" ht="18.75" customHeight="1" x14ac:dyDescent="0.15">
      <c r="A13" s="185"/>
      <c r="B13" s="492"/>
      <c r="C13" s="493"/>
      <c r="D13" s="493"/>
      <c r="E13" s="493"/>
      <c r="F13" s="493"/>
      <c r="G13" s="493"/>
      <c r="H13" s="493"/>
      <c r="I13" s="493"/>
      <c r="J13" s="493"/>
      <c r="K13" s="494"/>
      <c r="L13" s="195"/>
      <c r="M13" s="520" t="s">
        <v>137</v>
      </c>
      <c r="N13" s="521"/>
      <c r="O13" s="521"/>
      <c r="P13" s="521"/>
      <c r="Q13" s="522"/>
      <c r="R13" s="513">
        <v>2402</v>
      </c>
      <c r="S13" s="514"/>
      <c r="T13" s="514"/>
      <c r="U13" s="514"/>
      <c r="V13" s="515"/>
      <c r="W13" s="445" t="s">
        <v>138</v>
      </c>
      <c r="X13" s="446"/>
      <c r="Y13" s="446"/>
      <c r="Z13" s="446"/>
      <c r="AA13" s="446"/>
      <c r="AB13" s="436"/>
      <c r="AC13" s="480">
        <v>369</v>
      </c>
      <c r="AD13" s="481"/>
      <c r="AE13" s="481"/>
      <c r="AF13" s="481"/>
      <c r="AG13" s="523"/>
      <c r="AH13" s="480">
        <v>407</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-1503</v>
      </c>
      <c r="BO13" s="430"/>
      <c r="BP13" s="430"/>
      <c r="BQ13" s="430"/>
      <c r="BR13" s="430"/>
      <c r="BS13" s="430"/>
      <c r="BT13" s="430"/>
      <c r="BU13" s="431"/>
      <c r="BV13" s="429">
        <v>-6674</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12.6</v>
      </c>
      <c r="CU13" s="427"/>
      <c r="CV13" s="427"/>
      <c r="CW13" s="427"/>
      <c r="CX13" s="427"/>
      <c r="CY13" s="427"/>
      <c r="CZ13" s="427"/>
      <c r="DA13" s="428"/>
      <c r="DB13" s="426">
        <v>12.9</v>
      </c>
      <c r="DC13" s="427"/>
      <c r="DD13" s="427"/>
      <c r="DE13" s="427"/>
      <c r="DF13" s="427"/>
      <c r="DG13" s="427"/>
      <c r="DH13" s="427"/>
      <c r="DI13" s="428"/>
      <c r="DJ13" s="184"/>
      <c r="DK13" s="184"/>
      <c r="DL13" s="184"/>
      <c r="DM13" s="184"/>
      <c r="DN13" s="184"/>
      <c r="DO13" s="184"/>
    </row>
    <row r="14" spans="1:119" ht="18.75" customHeight="1" thickBot="1" x14ac:dyDescent="0.2">
      <c r="A14" s="185"/>
      <c r="B14" s="492"/>
      <c r="C14" s="493"/>
      <c r="D14" s="493"/>
      <c r="E14" s="493"/>
      <c r="F14" s="493"/>
      <c r="G14" s="493"/>
      <c r="H14" s="493"/>
      <c r="I14" s="493"/>
      <c r="J14" s="493"/>
      <c r="K14" s="494"/>
      <c r="L14" s="510" t="s">
        <v>143</v>
      </c>
      <c r="M14" s="511"/>
      <c r="N14" s="511"/>
      <c r="O14" s="511"/>
      <c r="P14" s="511"/>
      <c r="Q14" s="512"/>
      <c r="R14" s="513">
        <v>2517</v>
      </c>
      <c r="S14" s="514"/>
      <c r="T14" s="514"/>
      <c r="U14" s="514"/>
      <c r="V14" s="515"/>
      <c r="W14" s="419"/>
      <c r="X14" s="420"/>
      <c r="Y14" s="420"/>
      <c r="Z14" s="420"/>
      <c r="AA14" s="420"/>
      <c r="AB14" s="409"/>
      <c r="AC14" s="516">
        <v>26.8</v>
      </c>
      <c r="AD14" s="517"/>
      <c r="AE14" s="517"/>
      <c r="AF14" s="517"/>
      <c r="AG14" s="518"/>
      <c r="AH14" s="516">
        <v>27.6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136</v>
      </c>
      <c r="CU14" s="528"/>
      <c r="CV14" s="528"/>
      <c r="CW14" s="528"/>
      <c r="CX14" s="528"/>
      <c r="CY14" s="528"/>
      <c r="CZ14" s="528"/>
      <c r="DA14" s="529"/>
      <c r="DB14" s="527">
        <v>5.2</v>
      </c>
      <c r="DC14" s="528"/>
      <c r="DD14" s="528"/>
      <c r="DE14" s="528"/>
      <c r="DF14" s="528"/>
      <c r="DG14" s="528"/>
      <c r="DH14" s="528"/>
      <c r="DI14" s="529"/>
      <c r="DJ14" s="184"/>
      <c r="DK14" s="184"/>
      <c r="DL14" s="184"/>
      <c r="DM14" s="184"/>
      <c r="DN14" s="184"/>
      <c r="DO14" s="184"/>
    </row>
    <row r="15" spans="1:119" ht="18.75" customHeight="1" x14ac:dyDescent="0.15">
      <c r="A15" s="185"/>
      <c r="B15" s="492"/>
      <c r="C15" s="493"/>
      <c r="D15" s="493"/>
      <c r="E15" s="493"/>
      <c r="F15" s="493"/>
      <c r="G15" s="493"/>
      <c r="H15" s="493"/>
      <c r="I15" s="493"/>
      <c r="J15" s="493"/>
      <c r="K15" s="494"/>
      <c r="L15" s="195"/>
      <c r="M15" s="520" t="s">
        <v>137</v>
      </c>
      <c r="N15" s="521"/>
      <c r="O15" s="521"/>
      <c r="P15" s="521"/>
      <c r="Q15" s="522"/>
      <c r="R15" s="513">
        <v>2424</v>
      </c>
      <c r="S15" s="514"/>
      <c r="T15" s="514"/>
      <c r="U15" s="514"/>
      <c r="V15" s="515"/>
      <c r="W15" s="445" t="s">
        <v>145</v>
      </c>
      <c r="X15" s="446"/>
      <c r="Y15" s="446"/>
      <c r="Z15" s="446"/>
      <c r="AA15" s="446"/>
      <c r="AB15" s="436"/>
      <c r="AC15" s="480">
        <v>109</v>
      </c>
      <c r="AD15" s="481"/>
      <c r="AE15" s="481"/>
      <c r="AF15" s="481"/>
      <c r="AG15" s="523"/>
      <c r="AH15" s="480">
        <v>123</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395216</v>
      </c>
      <c r="BO15" s="393"/>
      <c r="BP15" s="393"/>
      <c r="BQ15" s="393"/>
      <c r="BR15" s="393"/>
      <c r="BS15" s="393"/>
      <c r="BT15" s="393"/>
      <c r="BU15" s="394"/>
      <c r="BV15" s="392">
        <v>375271</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7.9</v>
      </c>
      <c r="AD16" s="517"/>
      <c r="AE16" s="517"/>
      <c r="AF16" s="517"/>
      <c r="AG16" s="518"/>
      <c r="AH16" s="516">
        <v>8.3000000000000007</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1947994</v>
      </c>
      <c r="BO16" s="430"/>
      <c r="BP16" s="430"/>
      <c r="BQ16" s="430"/>
      <c r="BR16" s="430"/>
      <c r="BS16" s="430"/>
      <c r="BT16" s="430"/>
      <c r="BU16" s="431"/>
      <c r="BV16" s="429">
        <v>1894452</v>
      </c>
      <c r="BW16" s="430"/>
      <c r="BX16" s="430"/>
      <c r="BY16" s="430"/>
      <c r="BZ16" s="430"/>
      <c r="CA16" s="430"/>
      <c r="CB16" s="430"/>
      <c r="CC16" s="431"/>
      <c r="CD16" s="199"/>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4"/>
      <c r="DK16" s="184"/>
      <c r="DL16" s="184"/>
      <c r="DM16" s="184"/>
      <c r="DN16" s="184"/>
      <c r="DO16" s="184"/>
    </row>
    <row r="17" spans="1:119" ht="18.75" customHeight="1" thickBot="1" x14ac:dyDescent="0.2">
      <c r="A17" s="185"/>
      <c r="B17" s="495"/>
      <c r="C17" s="496"/>
      <c r="D17" s="496"/>
      <c r="E17" s="496"/>
      <c r="F17" s="496"/>
      <c r="G17" s="496"/>
      <c r="H17" s="496"/>
      <c r="I17" s="496"/>
      <c r="J17" s="496"/>
      <c r="K17" s="497"/>
      <c r="L17" s="200"/>
      <c r="M17" s="536" t="s">
        <v>151</v>
      </c>
      <c r="N17" s="537"/>
      <c r="O17" s="537"/>
      <c r="P17" s="537"/>
      <c r="Q17" s="538"/>
      <c r="R17" s="533" t="s">
        <v>152</v>
      </c>
      <c r="S17" s="534"/>
      <c r="T17" s="534"/>
      <c r="U17" s="534"/>
      <c r="V17" s="535"/>
      <c r="W17" s="445" t="s">
        <v>153</v>
      </c>
      <c r="X17" s="446"/>
      <c r="Y17" s="446"/>
      <c r="Z17" s="446"/>
      <c r="AA17" s="446"/>
      <c r="AB17" s="436"/>
      <c r="AC17" s="480">
        <v>901</v>
      </c>
      <c r="AD17" s="481"/>
      <c r="AE17" s="481"/>
      <c r="AF17" s="481"/>
      <c r="AG17" s="523"/>
      <c r="AH17" s="480">
        <v>947</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493825</v>
      </c>
      <c r="BO17" s="430"/>
      <c r="BP17" s="430"/>
      <c r="BQ17" s="430"/>
      <c r="BR17" s="430"/>
      <c r="BS17" s="430"/>
      <c r="BT17" s="430"/>
      <c r="BU17" s="431"/>
      <c r="BV17" s="429">
        <v>472025</v>
      </c>
      <c r="BW17" s="430"/>
      <c r="BX17" s="430"/>
      <c r="BY17" s="430"/>
      <c r="BZ17" s="430"/>
      <c r="CA17" s="430"/>
      <c r="CB17" s="430"/>
      <c r="CC17" s="431"/>
      <c r="CD17" s="199"/>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4"/>
      <c r="DK17" s="184"/>
      <c r="DL17" s="184"/>
      <c r="DM17" s="184"/>
      <c r="DN17" s="184"/>
      <c r="DO17" s="184"/>
    </row>
    <row r="18" spans="1:119" ht="18.75" customHeight="1" thickBot="1" x14ac:dyDescent="0.2">
      <c r="A18" s="185"/>
      <c r="B18" s="543" t="s">
        <v>155</v>
      </c>
      <c r="C18" s="472"/>
      <c r="D18" s="472"/>
      <c r="E18" s="544"/>
      <c r="F18" s="544"/>
      <c r="G18" s="544"/>
      <c r="H18" s="544"/>
      <c r="I18" s="544"/>
      <c r="J18" s="544"/>
      <c r="K18" s="544"/>
      <c r="L18" s="545">
        <v>205.01</v>
      </c>
      <c r="M18" s="545"/>
      <c r="N18" s="545"/>
      <c r="O18" s="545"/>
      <c r="P18" s="545"/>
      <c r="Q18" s="545"/>
      <c r="R18" s="546"/>
      <c r="S18" s="546"/>
      <c r="T18" s="546"/>
      <c r="U18" s="546"/>
      <c r="V18" s="547"/>
      <c r="W18" s="447"/>
      <c r="X18" s="448"/>
      <c r="Y18" s="448"/>
      <c r="Z18" s="448"/>
      <c r="AA18" s="448"/>
      <c r="AB18" s="439"/>
      <c r="AC18" s="548">
        <v>65.3</v>
      </c>
      <c r="AD18" s="549"/>
      <c r="AE18" s="549"/>
      <c r="AF18" s="549"/>
      <c r="AG18" s="550"/>
      <c r="AH18" s="548">
        <v>64.099999999999994</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1966251</v>
      </c>
      <c r="BO18" s="430"/>
      <c r="BP18" s="430"/>
      <c r="BQ18" s="430"/>
      <c r="BR18" s="430"/>
      <c r="BS18" s="430"/>
      <c r="BT18" s="430"/>
      <c r="BU18" s="431"/>
      <c r="BV18" s="429">
        <v>1956260</v>
      </c>
      <c r="BW18" s="430"/>
      <c r="BX18" s="430"/>
      <c r="BY18" s="430"/>
      <c r="BZ18" s="430"/>
      <c r="CA18" s="430"/>
      <c r="CB18" s="430"/>
      <c r="CC18" s="431"/>
      <c r="CD18" s="199"/>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4"/>
      <c r="DK18" s="184"/>
      <c r="DL18" s="184"/>
      <c r="DM18" s="184"/>
      <c r="DN18" s="184"/>
      <c r="DO18" s="184"/>
    </row>
    <row r="19" spans="1:119" ht="18.75" customHeight="1" thickBot="1" x14ac:dyDescent="0.2">
      <c r="A19" s="185"/>
      <c r="B19" s="543" t="s">
        <v>157</v>
      </c>
      <c r="C19" s="472"/>
      <c r="D19" s="472"/>
      <c r="E19" s="544"/>
      <c r="F19" s="544"/>
      <c r="G19" s="544"/>
      <c r="H19" s="544"/>
      <c r="I19" s="544"/>
      <c r="J19" s="544"/>
      <c r="K19" s="544"/>
      <c r="L19" s="552">
        <v>13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2747598</v>
      </c>
      <c r="BO19" s="430"/>
      <c r="BP19" s="430"/>
      <c r="BQ19" s="430"/>
      <c r="BR19" s="430"/>
      <c r="BS19" s="430"/>
      <c r="BT19" s="430"/>
      <c r="BU19" s="431"/>
      <c r="BV19" s="429">
        <v>2577958</v>
      </c>
      <c r="BW19" s="430"/>
      <c r="BX19" s="430"/>
      <c r="BY19" s="430"/>
      <c r="BZ19" s="430"/>
      <c r="CA19" s="430"/>
      <c r="CB19" s="430"/>
      <c r="CC19" s="431"/>
      <c r="CD19" s="199"/>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4"/>
      <c r="DK19" s="184"/>
      <c r="DL19" s="184"/>
      <c r="DM19" s="184"/>
      <c r="DN19" s="184"/>
      <c r="DO19" s="184"/>
    </row>
    <row r="20" spans="1:119" ht="18.75" customHeight="1" thickBot="1" x14ac:dyDescent="0.2">
      <c r="A20" s="185"/>
      <c r="B20" s="543" t="s">
        <v>159</v>
      </c>
      <c r="C20" s="472"/>
      <c r="D20" s="472"/>
      <c r="E20" s="544"/>
      <c r="F20" s="544"/>
      <c r="G20" s="544"/>
      <c r="H20" s="544"/>
      <c r="I20" s="544"/>
      <c r="J20" s="544"/>
      <c r="K20" s="544"/>
      <c r="L20" s="552">
        <v>1170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9"/>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4"/>
      <c r="DK20" s="184"/>
      <c r="DL20" s="184"/>
      <c r="DM20" s="184"/>
      <c r="DN20" s="184"/>
      <c r="DO20" s="184"/>
    </row>
    <row r="21" spans="1:119" ht="18.75" customHeight="1" x14ac:dyDescent="0.15">
      <c r="A21" s="185"/>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9"/>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4"/>
      <c r="DK21" s="184"/>
      <c r="DL21" s="184"/>
      <c r="DM21" s="184"/>
      <c r="DN21" s="184"/>
      <c r="DO21" s="184"/>
    </row>
    <row r="22" spans="1:119" ht="18.75" customHeight="1" thickBot="1" x14ac:dyDescent="0.2">
      <c r="A22" s="185"/>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199"/>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4"/>
      <c r="DK22" s="184"/>
      <c r="DL22" s="184"/>
      <c r="DM22" s="184"/>
      <c r="DN22" s="184"/>
      <c r="DO22" s="184"/>
    </row>
    <row r="23" spans="1:119" ht="18.75" customHeight="1" x14ac:dyDescent="0.15">
      <c r="A23" s="185"/>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3396853</v>
      </c>
      <c r="BO23" s="430"/>
      <c r="BP23" s="430"/>
      <c r="BQ23" s="430"/>
      <c r="BR23" s="430"/>
      <c r="BS23" s="430"/>
      <c r="BT23" s="430"/>
      <c r="BU23" s="431"/>
      <c r="BV23" s="429">
        <v>3610210</v>
      </c>
      <c r="BW23" s="430"/>
      <c r="BX23" s="430"/>
      <c r="BY23" s="430"/>
      <c r="BZ23" s="430"/>
      <c r="CA23" s="430"/>
      <c r="CB23" s="430"/>
      <c r="CC23" s="431"/>
      <c r="CD23" s="199"/>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4"/>
      <c r="DK23" s="184"/>
      <c r="DL23" s="184"/>
      <c r="DM23" s="184"/>
      <c r="DN23" s="184"/>
      <c r="DO23" s="184"/>
    </row>
    <row r="24" spans="1:119" ht="18.75" customHeight="1" thickBot="1" x14ac:dyDescent="0.2">
      <c r="A24" s="185"/>
      <c r="B24" s="569"/>
      <c r="C24" s="570"/>
      <c r="D24" s="571"/>
      <c r="E24" s="479" t="s">
        <v>168</v>
      </c>
      <c r="F24" s="459"/>
      <c r="G24" s="459"/>
      <c r="H24" s="459"/>
      <c r="I24" s="459"/>
      <c r="J24" s="459"/>
      <c r="K24" s="460"/>
      <c r="L24" s="480">
        <v>1</v>
      </c>
      <c r="M24" s="481"/>
      <c r="N24" s="481"/>
      <c r="O24" s="481"/>
      <c r="P24" s="523"/>
      <c r="Q24" s="480">
        <v>7200</v>
      </c>
      <c r="R24" s="481"/>
      <c r="S24" s="481"/>
      <c r="T24" s="481"/>
      <c r="U24" s="481"/>
      <c r="V24" s="523"/>
      <c r="W24" s="582"/>
      <c r="X24" s="570"/>
      <c r="Y24" s="571"/>
      <c r="Z24" s="479" t="s">
        <v>169</v>
      </c>
      <c r="AA24" s="459"/>
      <c r="AB24" s="459"/>
      <c r="AC24" s="459"/>
      <c r="AD24" s="459"/>
      <c r="AE24" s="459"/>
      <c r="AF24" s="459"/>
      <c r="AG24" s="460"/>
      <c r="AH24" s="480">
        <v>64</v>
      </c>
      <c r="AI24" s="481"/>
      <c r="AJ24" s="481"/>
      <c r="AK24" s="481"/>
      <c r="AL24" s="523"/>
      <c r="AM24" s="480">
        <v>212288</v>
      </c>
      <c r="AN24" s="481"/>
      <c r="AO24" s="481"/>
      <c r="AP24" s="481"/>
      <c r="AQ24" s="481"/>
      <c r="AR24" s="523"/>
      <c r="AS24" s="480">
        <v>3317</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2551691</v>
      </c>
      <c r="BO24" s="430"/>
      <c r="BP24" s="430"/>
      <c r="BQ24" s="430"/>
      <c r="BR24" s="430"/>
      <c r="BS24" s="430"/>
      <c r="BT24" s="430"/>
      <c r="BU24" s="431"/>
      <c r="BV24" s="429">
        <v>2759864</v>
      </c>
      <c r="BW24" s="430"/>
      <c r="BX24" s="430"/>
      <c r="BY24" s="430"/>
      <c r="BZ24" s="430"/>
      <c r="CA24" s="430"/>
      <c r="CB24" s="430"/>
      <c r="CC24" s="431"/>
      <c r="CD24" s="199"/>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4"/>
      <c r="DK24" s="184"/>
      <c r="DL24" s="184"/>
      <c r="DM24" s="184"/>
      <c r="DN24" s="184"/>
      <c r="DO24" s="184"/>
    </row>
    <row r="25" spans="1:119" s="184" customFormat="1" ht="18.75" customHeight="1" x14ac:dyDescent="0.15">
      <c r="A25" s="185"/>
      <c r="B25" s="569"/>
      <c r="C25" s="570"/>
      <c r="D25" s="571"/>
      <c r="E25" s="479" t="s">
        <v>171</v>
      </c>
      <c r="F25" s="459"/>
      <c r="G25" s="459"/>
      <c r="H25" s="459"/>
      <c r="I25" s="459"/>
      <c r="J25" s="459"/>
      <c r="K25" s="460"/>
      <c r="L25" s="480">
        <v>1</v>
      </c>
      <c r="M25" s="481"/>
      <c r="N25" s="481"/>
      <c r="O25" s="481"/>
      <c r="P25" s="523"/>
      <c r="Q25" s="480">
        <v>6000</v>
      </c>
      <c r="R25" s="481"/>
      <c r="S25" s="481"/>
      <c r="T25" s="481"/>
      <c r="U25" s="481"/>
      <c r="V25" s="523"/>
      <c r="W25" s="582"/>
      <c r="X25" s="570"/>
      <c r="Y25" s="571"/>
      <c r="Z25" s="479" t="s">
        <v>172</v>
      </c>
      <c r="AA25" s="459"/>
      <c r="AB25" s="459"/>
      <c r="AC25" s="459"/>
      <c r="AD25" s="459"/>
      <c r="AE25" s="459"/>
      <c r="AF25" s="459"/>
      <c r="AG25" s="460"/>
      <c r="AH25" s="480" t="s">
        <v>136</v>
      </c>
      <c r="AI25" s="481"/>
      <c r="AJ25" s="481"/>
      <c r="AK25" s="481"/>
      <c r="AL25" s="523"/>
      <c r="AM25" s="480" t="s">
        <v>173</v>
      </c>
      <c r="AN25" s="481"/>
      <c r="AO25" s="481"/>
      <c r="AP25" s="481"/>
      <c r="AQ25" s="481"/>
      <c r="AR25" s="523"/>
      <c r="AS25" s="480" t="s">
        <v>136</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352014</v>
      </c>
      <c r="BO25" s="393"/>
      <c r="BP25" s="393"/>
      <c r="BQ25" s="393"/>
      <c r="BR25" s="393"/>
      <c r="BS25" s="393"/>
      <c r="BT25" s="393"/>
      <c r="BU25" s="394"/>
      <c r="BV25" s="392">
        <v>403113</v>
      </c>
      <c r="BW25" s="393"/>
      <c r="BX25" s="393"/>
      <c r="BY25" s="393"/>
      <c r="BZ25" s="393"/>
      <c r="CA25" s="393"/>
      <c r="CB25" s="393"/>
      <c r="CC25" s="394"/>
      <c r="CD25" s="199"/>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4" customFormat="1" ht="18.75" customHeight="1" x14ac:dyDescent="0.15">
      <c r="A26" s="185"/>
      <c r="B26" s="569"/>
      <c r="C26" s="570"/>
      <c r="D26" s="571"/>
      <c r="E26" s="479" t="s">
        <v>175</v>
      </c>
      <c r="F26" s="459"/>
      <c r="G26" s="459"/>
      <c r="H26" s="459"/>
      <c r="I26" s="459"/>
      <c r="J26" s="459"/>
      <c r="K26" s="460"/>
      <c r="L26" s="480">
        <v>1</v>
      </c>
      <c r="M26" s="481"/>
      <c r="N26" s="481"/>
      <c r="O26" s="481"/>
      <c r="P26" s="523"/>
      <c r="Q26" s="480">
        <v>5400</v>
      </c>
      <c r="R26" s="481"/>
      <c r="S26" s="481"/>
      <c r="T26" s="481"/>
      <c r="U26" s="481"/>
      <c r="V26" s="523"/>
      <c r="W26" s="582"/>
      <c r="X26" s="570"/>
      <c r="Y26" s="571"/>
      <c r="Z26" s="479" t="s">
        <v>176</v>
      </c>
      <c r="AA26" s="592"/>
      <c r="AB26" s="592"/>
      <c r="AC26" s="592"/>
      <c r="AD26" s="592"/>
      <c r="AE26" s="592"/>
      <c r="AF26" s="592"/>
      <c r="AG26" s="593"/>
      <c r="AH26" s="480">
        <v>2</v>
      </c>
      <c r="AI26" s="481"/>
      <c r="AJ26" s="481"/>
      <c r="AK26" s="481"/>
      <c r="AL26" s="523"/>
      <c r="AM26" s="480" t="s">
        <v>177</v>
      </c>
      <c r="AN26" s="481"/>
      <c r="AO26" s="481"/>
      <c r="AP26" s="481"/>
      <c r="AQ26" s="481"/>
      <c r="AR26" s="523"/>
      <c r="AS26" s="480" t="s">
        <v>177</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179</v>
      </c>
      <c r="BW26" s="430"/>
      <c r="BX26" s="430"/>
      <c r="BY26" s="430"/>
      <c r="BZ26" s="430"/>
      <c r="CA26" s="430"/>
      <c r="CB26" s="430"/>
      <c r="CC26" s="431"/>
      <c r="CD26" s="199"/>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5"/>
      <c r="B27" s="569"/>
      <c r="C27" s="570"/>
      <c r="D27" s="571"/>
      <c r="E27" s="479" t="s">
        <v>180</v>
      </c>
      <c r="F27" s="459"/>
      <c r="G27" s="459"/>
      <c r="H27" s="459"/>
      <c r="I27" s="459"/>
      <c r="J27" s="459"/>
      <c r="K27" s="460"/>
      <c r="L27" s="480">
        <v>1</v>
      </c>
      <c r="M27" s="481"/>
      <c r="N27" s="481"/>
      <c r="O27" s="481"/>
      <c r="P27" s="523"/>
      <c r="Q27" s="480">
        <v>2480</v>
      </c>
      <c r="R27" s="481"/>
      <c r="S27" s="481"/>
      <c r="T27" s="481"/>
      <c r="U27" s="481"/>
      <c r="V27" s="523"/>
      <c r="W27" s="582"/>
      <c r="X27" s="570"/>
      <c r="Y27" s="571"/>
      <c r="Z27" s="479" t="s">
        <v>181</v>
      </c>
      <c r="AA27" s="459"/>
      <c r="AB27" s="459"/>
      <c r="AC27" s="459"/>
      <c r="AD27" s="459"/>
      <c r="AE27" s="459"/>
      <c r="AF27" s="459"/>
      <c r="AG27" s="460"/>
      <c r="AH27" s="480">
        <v>12</v>
      </c>
      <c r="AI27" s="481"/>
      <c r="AJ27" s="481"/>
      <c r="AK27" s="481"/>
      <c r="AL27" s="523"/>
      <c r="AM27" s="480">
        <v>41256</v>
      </c>
      <c r="AN27" s="481"/>
      <c r="AO27" s="481"/>
      <c r="AP27" s="481"/>
      <c r="AQ27" s="481"/>
      <c r="AR27" s="523"/>
      <c r="AS27" s="480">
        <v>3438</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136</v>
      </c>
      <c r="BO27" s="606"/>
      <c r="BP27" s="606"/>
      <c r="BQ27" s="606"/>
      <c r="BR27" s="606"/>
      <c r="BS27" s="606"/>
      <c r="BT27" s="606"/>
      <c r="BU27" s="607"/>
      <c r="BV27" s="605" t="s">
        <v>136</v>
      </c>
      <c r="BW27" s="606"/>
      <c r="BX27" s="606"/>
      <c r="BY27" s="606"/>
      <c r="BZ27" s="606"/>
      <c r="CA27" s="606"/>
      <c r="CB27" s="606"/>
      <c r="CC27" s="607"/>
      <c r="CD27" s="201"/>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4"/>
      <c r="DK27" s="184"/>
      <c r="DL27" s="184"/>
      <c r="DM27" s="184"/>
      <c r="DN27" s="184"/>
      <c r="DO27" s="184"/>
    </row>
    <row r="28" spans="1:119" ht="18.75" customHeight="1" x14ac:dyDescent="0.15">
      <c r="A28" s="185"/>
      <c r="B28" s="569"/>
      <c r="C28" s="570"/>
      <c r="D28" s="571"/>
      <c r="E28" s="479" t="s">
        <v>183</v>
      </c>
      <c r="F28" s="459"/>
      <c r="G28" s="459"/>
      <c r="H28" s="459"/>
      <c r="I28" s="459"/>
      <c r="J28" s="459"/>
      <c r="K28" s="460"/>
      <c r="L28" s="480">
        <v>1</v>
      </c>
      <c r="M28" s="481"/>
      <c r="N28" s="481"/>
      <c r="O28" s="481"/>
      <c r="P28" s="523"/>
      <c r="Q28" s="480">
        <v>1980</v>
      </c>
      <c r="R28" s="481"/>
      <c r="S28" s="481"/>
      <c r="T28" s="481"/>
      <c r="U28" s="481"/>
      <c r="V28" s="523"/>
      <c r="W28" s="582"/>
      <c r="X28" s="570"/>
      <c r="Y28" s="571"/>
      <c r="Z28" s="479" t="s">
        <v>184</v>
      </c>
      <c r="AA28" s="459"/>
      <c r="AB28" s="459"/>
      <c r="AC28" s="459"/>
      <c r="AD28" s="459"/>
      <c r="AE28" s="459"/>
      <c r="AF28" s="459"/>
      <c r="AG28" s="460"/>
      <c r="AH28" s="480" t="s">
        <v>136</v>
      </c>
      <c r="AI28" s="481"/>
      <c r="AJ28" s="481"/>
      <c r="AK28" s="481"/>
      <c r="AL28" s="523"/>
      <c r="AM28" s="480" t="s">
        <v>136</v>
      </c>
      <c r="AN28" s="481"/>
      <c r="AO28" s="481"/>
      <c r="AP28" s="481"/>
      <c r="AQ28" s="481"/>
      <c r="AR28" s="523"/>
      <c r="AS28" s="480" t="s">
        <v>136</v>
      </c>
      <c r="AT28" s="481"/>
      <c r="AU28" s="481"/>
      <c r="AV28" s="481"/>
      <c r="AW28" s="481"/>
      <c r="AX28" s="482"/>
      <c r="AY28" s="608" t="s">
        <v>185</v>
      </c>
      <c r="AZ28" s="609"/>
      <c r="BA28" s="609"/>
      <c r="BB28" s="610"/>
      <c r="BC28" s="389" t="s">
        <v>47</v>
      </c>
      <c r="BD28" s="390"/>
      <c r="BE28" s="390"/>
      <c r="BF28" s="390"/>
      <c r="BG28" s="390"/>
      <c r="BH28" s="390"/>
      <c r="BI28" s="390"/>
      <c r="BJ28" s="390"/>
      <c r="BK28" s="390"/>
      <c r="BL28" s="390"/>
      <c r="BM28" s="391"/>
      <c r="BN28" s="392">
        <v>392676</v>
      </c>
      <c r="BO28" s="393"/>
      <c r="BP28" s="393"/>
      <c r="BQ28" s="393"/>
      <c r="BR28" s="393"/>
      <c r="BS28" s="393"/>
      <c r="BT28" s="393"/>
      <c r="BU28" s="394"/>
      <c r="BV28" s="392">
        <v>349392</v>
      </c>
      <c r="BW28" s="393"/>
      <c r="BX28" s="393"/>
      <c r="BY28" s="393"/>
      <c r="BZ28" s="393"/>
      <c r="CA28" s="393"/>
      <c r="CB28" s="393"/>
      <c r="CC28" s="394"/>
      <c r="CD28" s="199"/>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4"/>
      <c r="DK28" s="184"/>
      <c r="DL28" s="184"/>
      <c r="DM28" s="184"/>
      <c r="DN28" s="184"/>
      <c r="DO28" s="184"/>
    </row>
    <row r="29" spans="1:119" ht="18.75" customHeight="1" x14ac:dyDescent="0.15">
      <c r="A29" s="185"/>
      <c r="B29" s="569"/>
      <c r="C29" s="570"/>
      <c r="D29" s="571"/>
      <c r="E29" s="479" t="s">
        <v>186</v>
      </c>
      <c r="F29" s="459"/>
      <c r="G29" s="459"/>
      <c r="H29" s="459"/>
      <c r="I29" s="459"/>
      <c r="J29" s="459"/>
      <c r="K29" s="460"/>
      <c r="L29" s="480">
        <v>7</v>
      </c>
      <c r="M29" s="481"/>
      <c r="N29" s="481"/>
      <c r="O29" s="481"/>
      <c r="P29" s="523"/>
      <c r="Q29" s="480">
        <v>1650</v>
      </c>
      <c r="R29" s="481"/>
      <c r="S29" s="481"/>
      <c r="T29" s="481"/>
      <c r="U29" s="481"/>
      <c r="V29" s="523"/>
      <c r="W29" s="583"/>
      <c r="X29" s="584"/>
      <c r="Y29" s="585"/>
      <c r="Z29" s="479" t="s">
        <v>187</v>
      </c>
      <c r="AA29" s="459"/>
      <c r="AB29" s="459"/>
      <c r="AC29" s="459"/>
      <c r="AD29" s="459"/>
      <c r="AE29" s="459"/>
      <c r="AF29" s="459"/>
      <c r="AG29" s="460"/>
      <c r="AH29" s="480">
        <v>76</v>
      </c>
      <c r="AI29" s="481"/>
      <c r="AJ29" s="481"/>
      <c r="AK29" s="481"/>
      <c r="AL29" s="523"/>
      <c r="AM29" s="480">
        <v>253544</v>
      </c>
      <c r="AN29" s="481"/>
      <c r="AO29" s="481"/>
      <c r="AP29" s="481"/>
      <c r="AQ29" s="481"/>
      <c r="AR29" s="523"/>
      <c r="AS29" s="480">
        <v>3336</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31879</v>
      </c>
      <c r="BO29" s="430"/>
      <c r="BP29" s="430"/>
      <c r="BQ29" s="430"/>
      <c r="BR29" s="430"/>
      <c r="BS29" s="430"/>
      <c r="BT29" s="430"/>
      <c r="BU29" s="431"/>
      <c r="BV29" s="429">
        <v>31879</v>
      </c>
      <c r="BW29" s="430"/>
      <c r="BX29" s="430"/>
      <c r="BY29" s="430"/>
      <c r="BZ29" s="430"/>
      <c r="CA29" s="430"/>
      <c r="CB29" s="430"/>
      <c r="CC29" s="431"/>
      <c r="CD29" s="201"/>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4"/>
      <c r="DK29" s="184"/>
      <c r="DL29" s="184"/>
      <c r="DM29" s="184"/>
      <c r="DN29" s="184"/>
      <c r="DO29" s="184"/>
    </row>
    <row r="30" spans="1:119" ht="18.75" customHeight="1" thickBot="1" x14ac:dyDescent="0.2">
      <c r="A30" s="185"/>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93.9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907211</v>
      </c>
      <c r="BO30" s="606"/>
      <c r="BP30" s="606"/>
      <c r="BQ30" s="606"/>
      <c r="BR30" s="606"/>
      <c r="BS30" s="606"/>
      <c r="BT30" s="606"/>
      <c r="BU30" s="607"/>
      <c r="BV30" s="605">
        <v>861694</v>
      </c>
      <c r="BW30" s="606"/>
      <c r="BX30" s="606"/>
      <c r="BY30" s="606"/>
      <c r="BZ30" s="606"/>
      <c r="CA30" s="606"/>
      <c r="CB30" s="606"/>
      <c r="CC30" s="60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3" t="s">
        <v>196</v>
      </c>
      <c r="D33" s="453"/>
      <c r="E33" s="418" t="s">
        <v>197</v>
      </c>
      <c r="F33" s="418"/>
      <c r="G33" s="418"/>
      <c r="H33" s="418"/>
      <c r="I33" s="418"/>
      <c r="J33" s="418"/>
      <c r="K33" s="418"/>
      <c r="L33" s="418"/>
      <c r="M33" s="418"/>
      <c r="N33" s="418"/>
      <c r="O33" s="418"/>
      <c r="P33" s="418"/>
      <c r="Q33" s="418"/>
      <c r="R33" s="418"/>
      <c r="S33" s="418"/>
      <c r="T33" s="214"/>
      <c r="U33" s="453" t="s">
        <v>198</v>
      </c>
      <c r="V33" s="453"/>
      <c r="W33" s="418" t="s">
        <v>199</v>
      </c>
      <c r="X33" s="418"/>
      <c r="Y33" s="418"/>
      <c r="Z33" s="418"/>
      <c r="AA33" s="418"/>
      <c r="AB33" s="418"/>
      <c r="AC33" s="418"/>
      <c r="AD33" s="418"/>
      <c r="AE33" s="418"/>
      <c r="AF33" s="418"/>
      <c r="AG33" s="418"/>
      <c r="AH33" s="418"/>
      <c r="AI33" s="418"/>
      <c r="AJ33" s="418"/>
      <c r="AK33" s="418"/>
      <c r="AL33" s="214"/>
      <c r="AM33" s="453" t="s">
        <v>198</v>
      </c>
      <c r="AN33" s="453"/>
      <c r="AO33" s="418" t="s">
        <v>197</v>
      </c>
      <c r="AP33" s="418"/>
      <c r="AQ33" s="418"/>
      <c r="AR33" s="418"/>
      <c r="AS33" s="418"/>
      <c r="AT33" s="418"/>
      <c r="AU33" s="418"/>
      <c r="AV33" s="418"/>
      <c r="AW33" s="418"/>
      <c r="AX33" s="418"/>
      <c r="AY33" s="418"/>
      <c r="AZ33" s="418"/>
      <c r="BA33" s="418"/>
      <c r="BB33" s="418"/>
      <c r="BC33" s="418"/>
      <c r="BD33" s="215"/>
      <c r="BE33" s="418" t="s">
        <v>200</v>
      </c>
      <c r="BF33" s="418"/>
      <c r="BG33" s="418" t="s">
        <v>201</v>
      </c>
      <c r="BH33" s="418"/>
      <c r="BI33" s="418"/>
      <c r="BJ33" s="418"/>
      <c r="BK33" s="418"/>
      <c r="BL33" s="418"/>
      <c r="BM33" s="418"/>
      <c r="BN33" s="418"/>
      <c r="BO33" s="418"/>
      <c r="BP33" s="418"/>
      <c r="BQ33" s="418"/>
      <c r="BR33" s="418"/>
      <c r="BS33" s="418"/>
      <c r="BT33" s="418"/>
      <c r="BU33" s="418"/>
      <c r="BV33" s="215"/>
      <c r="BW33" s="453" t="s">
        <v>200</v>
      </c>
      <c r="BX33" s="453"/>
      <c r="BY33" s="418" t="s">
        <v>202</v>
      </c>
      <c r="BZ33" s="418"/>
      <c r="CA33" s="418"/>
      <c r="CB33" s="418"/>
      <c r="CC33" s="418"/>
      <c r="CD33" s="418"/>
      <c r="CE33" s="418"/>
      <c r="CF33" s="418"/>
      <c r="CG33" s="418"/>
      <c r="CH33" s="418"/>
      <c r="CI33" s="418"/>
      <c r="CJ33" s="418"/>
      <c r="CK33" s="418"/>
      <c r="CL33" s="418"/>
      <c r="CM33" s="418"/>
      <c r="CN33" s="214"/>
      <c r="CO33" s="453" t="s">
        <v>198</v>
      </c>
      <c r="CP33" s="453"/>
      <c r="CQ33" s="418" t="s">
        <v>203</v>
      </c>
      <c r="CR33" s="418"/>
      <c r="CS33" s="418"/>
      <c r="CT33" s="418"/>
      <c r="CU33" s="418"/>
      <c r="CV33" s="418"/>
      <c r="CW33" s="418"/>
      <c r="CX33" s="418"/>
      <c r="CY33" s="418"/>
      <c r="CZ33" s="418"/>
      <c r="DA33" s="418"/>
      <c r="DB33" s="418"/>
      <c r="DC33" s="418"/>
      <c r="DD33" s="418"/>
      <c r="DE33" s="418"/>
      <c r="DF33" s="214"/>
      <c r="DG33" s="617" t="s">
        <v>204</v>
      </c>
      <c r="DH33" s="617"/>
      <c r="DI33" s="216"/>
      <c r="DJ33" s="184"/>
      <c r="DK33" s="184"/>
      <c r="DL33" s="184"/>
      <c r="DM33" s="184"/>
      <c r="DN33" s="184"/>
      <c r="DO33" s="184"/>
    </row>
    <row r="34" spans="1:119" ht="32.25" customHeight="1" x14ac:dyDescent="0.15">
      <c r="A34" s="185"/>
      <c r="B34" s="211"/>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2"/>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2"/>
      <c r="AM34" s="618" t="str">
        <f>IF(AO34="","",MAX(C34:D43,U34:V43)+1)</f>
        <v/>
      </c>
      <c r="AN34" s="618"/>
      <c r="AO34" s="619"/>
      <c r="AP34" s="619"/>
      <c r="AQ34" s="619"/>
      <c r="AR34" s="619"/>
      <c r="AS34" s="619"/>
      <c r="AT34" s="619"/>
      <c r="AU34" s="619"/>
      <c r="AV34" s="619"/>
      <c r="AW34" s="619"/>
      <c r="AX34" s="619"/>
      <c r="AY34" s="619"/>
      <c r="AZ34" s="619"/>
      <c r="BA34" s="619"/>
      <c r="BB34" s="619"/>
      <c r="BC34" s="619"/>
      <c r="BD34" s="212"/>
      <c r="BE34" s="618">
        <f>IF(BG34="","",MAX(C34:D43,U34:V43,AM34:AN43)+1)</f>
        <v>5</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2"/>
      <c r="BW34" s="618">
        <f>IF(BY34="","",MAX(C34:D43,U34:V43,AM34:AN43,BE34:BF43)+1)</f>
        <v>7</v>
      </c>
      <c r="BX34" s="618"/>
      <c r="BY34" s="619" t="str">
        <f>IF('各会計、関係団体の財政状況及び健全化判断比率'!B68="","",'各会計、関係団体の財政状況及び健全化判断比率'!B68)</f>
        <v>西いぶり広域連合</v>
      </c>
      <c r="BZ34" s="619"/>
      <c r="CA34" s="619"/>
      <c r="CB34" s="619"/>
      <c r="CC34" s="619"/>
      <c r="CD34" s="619"/>
      <c r="CE34" s="619"/>
      <c r="CF34" s="619"/>
      <c r="CG34" s="619"/>
      <c r="CH34" s="619"/>
      <c r="CI34" s="619"/>
      <c r="CJ34" s="619"/>
      <c r="CK34" s="619"/>
      <c r="CL34" s="619"/>
      <c r="CM34" s="619"/>
      <c r="CN34" s="212"/>
      <c r="CO34" s="618">
        <f>IF(CQ34="","",MAX(C34:D43,U34:V43,AM34:AN43,BE34:BF43,BW34:BX43)+1)</f>
        <v>9</v>
      </c>
      <c r="CP34" s="618"/>
      <c r="CQ34" s="619" t="str">
        <f>IF('各会計、関係団体の財政状況及び健全化判断比率'!BS7="","",'各会計、関係団体の財政状況及び健全化判断比率'!BS7)</f>
        <v>(有)オロフレリゾート</v>
      </c>
      <c r="CR34" s="619"/>
      <c r="CS34" s="619"/>
      <c r="CT34" s="619"/>
      <c r="CU34" s="619"/>
      <c r="CV34" s="619"/>
      <c r="CW34" s="619"/>
      <c r="CX34" s="619"/>
      <c r="CY34" s="619"/>
      <c r="CZ34" s="619"/>
      <c r="DA34" s="619"/>
      <c r="DB34" s="619"/>
      <c r="DC34" s="619"/>
      <c r="DD34" s="619"/>
      <c r="DE34" s="619"/>
      <c r="DF34" s="209"/>
      <c r="DG34" s="620" t="str">
        <f>IF('各会計、関係団体の財政状況及び健全化判断比率'!BR7="","",'各会計、関係団体の財政状況及び健全化判断比率'!BR7)</f>
        <v/>
      </c>
      <c r="DH34" s="620"/>
      <c r="DI34" s="216"/>
      <c r="DJ34" s="184"/>
      <c r="DK34" s="184"/>
      <c r="DL34" s="184"/>
      <c r="DM34" s="184"/>
      <c r="DN34" s="184"/>
      <c r="DO34" s="184"/>
    </row>
    <row r="35" spans="1:119" ht="32.25" customHeight="1" x14ac:dyDescent="0.15">
      <c r="A35" s="185"/>
      <c r="B35" s="211"/>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2"/>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2"/>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2"/>
      <c r="BE35" s="618">
        <f t="shared" ref="BE35:BE43" si="1">IF(BG35="","",BE34+1)</f>
        <v>6</v>
      </c>
      <c r="BF35" s="618"/>
      <c r="BG35" s="619" t="str">
        <f>IF('各会計、関係団体の財政状況及び健全化判断比率'!B32="","",'各会計、関係団体の財政状況及び健全化判断比率'!B32)</f>
        <v>集落排水事業特別会計</v>
      </c>
      <c r="BH35" s="619"/>
      <c r="BI35" s="619"/>
      <c r="BJ35" s="619"/>
      <c r="BK35" s="619"/>
      <c r="BL35" s="619"/>
      <c r="BM35" s="619"/>
      <c r="BN35" s="619"/>
      <c r="BO35" s="619"/>
      <c r="BP35" s="619"/>
      <c r="BQ35" s="619"/>
      <c r="BR35" s="619"/>
      <c r="BS35" s="619"/>
      <c r="BT35" s="619"/>
      <c r="BU35" s="619"/>
      <c r="BV35" s="212"/>
      <c r="BW35" s="618">
        <f t="shared" ref="BW35:BW43" si="2">IF(BY35="","",BW34+1)</f>
        <v>8</v>
      </c>
      <c r="BX35" s="618"/>
      <c r="BY35" s="619" t="str">
        <f>IF('各会計、関係団体の財政状況及び健全化判断比率'!B69="","",'各会計、関係団体の財政状況及び健全化判断比率'!B69)</f>
        <v>西胆振行政事務組合</v>
      </c>
      <c r="BZ35" s="619"/>
      <c r="CA35" s="619"/>
      <c r="CB35" s="619"/>
      <c r="CC35" s="619"/>
      <c r="CD35" s="619"/>
      <c r="CE35" s="619"/>
      <c r="CF35" s="619"/>
      <c r="CG35" s="619"/>
      <c r="CH35" s="619"/>
      <c r="CI35" s="619"/>
      <c r="CJ35" s="619"/>
      <c r="CK35" s="619"/>
      <c r="CL35" s="619"/>
      <c r="CM35" s="619"/>
      <c r="CN35" s="212"/>
      <c r="CO35" s="618">
        <f t="shared" ref="CO35:CO43" si="3">IF(CQ35="","",CO34+1)</f>
        <v>10</v>
      </c>
      <c r="CP35" s="618"/>
      <c r="CQ35" s="619" t="str">
        <f>IF('各会計、関係団体の財政状況及び健全化判断比率'!BS8="","",'各会計、関係団体の財政状況及び健全化判断比率'!BS8)</f>
        <v>(有)壮瞥町リサイクルシステム</v>
      </c>
      <c r="CR35" s="619"/>
      <c r="CS35" s="619"/>
      <c r="CT35" s="619"/>
      <c r="CU35" s="619"/>
      <c r="CV35" s="619"/>
      <c r="CW35" s="619"/>
      <c r="CX35" s="619"/>
      <c r="CY35" s="619"/>
      <c r="CZ35" s="619"/>
      <c r="DA35" s="619"/>
      <c r="DB35" s="619"/>
      <c r="DC35" s="619"/>
      <c r="DD35" s="619"/>
      <c r="DE35" s="619"/>
      <c r="DF35" s="209"/>
      <c r="DG35" s="620" t="str">
        <f>IF('各会計、関係団体の財政状況及び健全化判断比率'!BR8="","",'各会計、関係団体の財政状況及び健全化判断比率'!BR8)</f>
        <v/>
      </c>
      <c r="DH35" s="620"/>
      <c r="DI35" s="216"/>
      <c r="DJ35" s="184"/>
      <c r="DK35" s="184"/>
      <c r="DL35" s="184"/>
      <c r="DM35" s="184"/>
      <c r="DN35" s="184"/>
      <c r="DO35" s="184"/>
    </row>
    <row r="36" spans="1:119" ht="32.25" customHeight="1" x14ac:dyDescent="0.15">
      <c r="A36" s="185"/>
      <c r="B36" s="211"/>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2"/>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2"/>
      <c r="AM36" s="618" t="str">
        <f t="shared" si="0"/>
        <v/>
      </c>
      <c r="AN36" s="618"/>
      <c r="AO36" s="619"/>
      <c r="AP36" s="619"/>
      <c r="AQ36" s="619"/>
      <c r="AR36" s="619"/>
      <c r="AS36" s="619"/>
      <c r="AT36" s="619"/>
      <c r="AU36" s="619"/>
      <c r="AV36" s="619"/>
      <c r="AW36" s="619"/>
      <c r="AX36" s="619"/>
      <c r="AY36" s="619"/>
      <c r="AZ36" s="619"/>
      <c r="BA36" s="619"/>
      <c r="BB36" s="619"/>
      <c r="BC36" s="619"/>
      <c r="BD36" s="212"/>
      <c r="BE36" s="618" t="str">
        <f t="shared" si="1"/>
        <v/>
      </c>
      <c r="BF36" s="618"/>
      <c r="BG36" s="619"/>
      <c r="BH36" s="619"/>
      <c r="BI36" s="619"/>
      <c r="BJ36" s="619"/>
      <c r="BK36" s="619"/>
      <c r="BL36" s="619"/>
      <c r="BM36" s="619"/>
      <c r="BN36" s="619"/>
      <c r="BO36" s="619"/>
      <c r="BP36" s="619"/>
      <c r="BQ36" s="619"/>
      <c r="BR36" s="619"/>
      <c r="BS36" s="619"/>
      <c r="BT36" s="619"/>
      <c r="BU36" s="619"/>
      <c r="BV36" s="212"/>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2"/>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09"/>
      <c r="DG36" s="620" t="str">
        <f>IF('各会計、関係団体の財政状況及び健全化判断比率'!BR9="","",'各会計、関係団体の財政状況及び健全化判断比率'!BR9)</f>
        <v/>
      </c>
      <c r="DH36" s="620"/>
      <c r="DI36" s="216"/>
      <c r="DJ36" s="184"/>
      <c r="DK36" s="184"/>
      <c r="DL36" s="184"/>
      <c r="DM36" s="184"/>
      <c r="DN36" s="184"/>
      <c r="DO36" s="184"/>
    </row>
    <row r="37" spans="1:119" ht="32.25" customHeight="1" x14ac:dyDescent="0.15">
      <c r="A37" s="185"/>
      <c r="B37" s="211"/>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2"/>
      <c r="U37" s="618" t="str">
        <f t="shared" si="4"/>
        <v/>
      </c>
      <c r="V37" s="618"/>
      <c r="W37" s="619"/>
      <c r="X37" s="619"/>
      <c r="Y37" s="619"/>
      <c r="Z37" s="619"/>
      <c r="AA37" s="619"/>
      <c r="AB37" s="619"/>
      <c r="AC37" s="619"/>
      <c r="AD37" s="619"/>
      <c r="AE37" s="619"/>
      <c r="AF37" s="619"/>
      <c r="AG37" s="619"/>
      <c r="AH37" s="619"/>
      <c r="AI37" s="619"/>
      <c r="AJ37" s="619"/>
      <c r="AK37" s="619"/>
      <c r="AL37" s="212"/>
      <c r="AM37" s="618" t="str">
        <f t="shared" si="0"/>
        <v/>
      </c>
      <c r="AN37" s="618"/>
      <c r="AO37" s="619"/>
      <c r="AP37" s="619"/>
      <c r="AQ37" s="619"/>
      <c r="AR37" s="619"/>
      <c r="AS37" s="619"/>
      <c r="AT37" s="619"/>
      <c r="AU37" s="619"/>
      <c r="AV37" s="619"/>
      <c r="AW37" s="619"/>
      <c r="AX37" s="619"/>
      <c r="AY37" s="619"/>
      <c r="AZ37" s="619"/>
      <c r="BA37" s="619"/>
      <c r="BB37" s="619"/>
      <c r="BC37" s="619"/>
      <c r="BD37" s="212"/>
      <c r="BE37" s="618" t="str">
        <f t="shared" si="1"/>
        <v/>
      </c>
      <c r="BF37" s="618"/>
      <c r="BG37" s="619"/>
      <c r="BH37" s="619"/>
      <c r="BI37" s="619"/>
      <c r="BJ37" s="619"/>
      <c r="BK37" s="619"/>
      <c r="BL37" s="619"/>
      <c r="BM37" s="619"/>
      <c r="BN37" s="619"/>
      <c r="BO37" s="619"/>
      <c r="BP37" s="619"/>
      <c r="BQ37" s="619"/>
      <c r="BR37" s="619"/>
      <c r="BS37" s="619"/>
      <c r="BT37" s="619"/>
      <c r="BU37" s="619"/>
      <c r="BV37" s="212"/>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2"/>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09"/>
      <c r="DG37" s="620" t="str">
        <f>IF('各会計、関係団体の財政状況及び健全化判断比率'!BR10="","",'各会計、関係団体の財政状況及び健全化判断比率'!BR10)</f>
        <v/>
      </c>
      <c r="DH37" s="620"/>
      <c r="DI37" s="216"/>
      <c r="DJ37" s="184"/>
      <c r="DK37" s="184"/>
      <c r="DL37" s="184"/>
      <c r="DM37" s="184"/>
      <c r="DN37" s="184"/>
      <c r="DO37" s="184"/>
    </row>
    <row r="38" spans="1:119" ht="32.25" customHeight="1" x14ac:dyDescent="0.15">
      <c r="A38" s="185"/>
      <c r="B38" s="211"/>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2"/>
      <c r="U38" s="618" t="str">
        <f t="shared" si="4"/>
        <v/>
      </c>
      <c r="V38" s="618"/>
      <c r="W38" s="619"/>
      <c r="X38" s="619"/>
      <c r="Y38" s="619"/>
      <c r="Z38" s="619"/>
      <c r="AA38" s="619"/>
      <c r="AB38" s="619"/>
      <c r="AC38" s="619"/>
      <c r="AD38" s="619"/>
      <c r="AE38" s="619"/>
      <c r="AF38" s="619"/>
      <c r="AG38" s="619"/>
      <c r="AH38" s="619"/>
      <c r="AI38" s="619"/>
      <c r="AJ38" s="619"/>
      <c r="AK38" s="619"/>
      <c r="AL38" s="212"/>
      <c r="AM38" s="618" t="str">
        <f t="shared" si="0"/>
        <v/>
      </c>
      <c r="AN38" s="618"/>
      <c r="AO38" s="619"/>
      <c r="AP38" s="619"/>
      <c r="AQ38" s="619"/>
      <c r="AR38" s="619"/>
      <c r="AS38" s="619"/>
      <c r="AT38" s="619"/>
      <c r="AU38" s="619"/>
      <c r="AV38" s="619"/>
      <c r="AW38" s="619"/>
      <c r="AX38" s="619"/>
      <c r="AY38" s="619"/>
      <c r="AZ38" s="619"/>
      <c r="BA38" s="619"/>
      <c r="BB38" s="619"/>
      <c r="BC38" s="619"/>
      <c r="BD38" s="212"/>
      <c r="BE38" s="618" t="str">
        <f t="shared" si="1"/>
        <v/>
      </c>
      <c r="BF38" s="618"/>
      <c r="BG38" s="619"/>
      <c r="BH38" s="619"/>
      <c r="BI38" s="619"/>
      <c r="BJ38" s="619"/>
      <c r="BK38" s="619"/>
      <c r="BL38" s="619"/>
      <c r="BM38" s="619"/>
      <c r="BN38" s="619"/>
      <c r="BO38" s="619"/>
      <c r="BP38" s="619"/>
      <c r="BQ38" s="619"/>
      <c r="BR38" s="619"/>
      <c r="BS38" s="619"/>
      <c r="BT38" s="619"/>
      <c r="BU38" s="619"/>
      <c r="BV38" s="212"/>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2"/>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09"/>
      <c r="DG38" s="620" t="str">
        <f>IF('各会計、関係団体の財政状況及び健全化判断比率'!BR11="","",'各会計、関係団体の財政状況及び健全化判断比率'!BR11)</f>
        <v/>
      </c>
      <c r="DH38" s="620"/>
      <c r="DI38" s="216"/>
      <c r="DJ38" s="184"/>
      <c r="DK38" s="184"/>
      <c r="DL38" s="184"/>
      <c r="DM38" s="184"/>
      <c r="DN38" s="184"/>
      <c r="DO38" s="184"/>
    </row>
    <row r="39" spans="1:119" ht="32.25" customHeight="1" x14ac:dyDescent="0.15">
      <c r="A39" s="185"/>
      <c r="B39" s="211"/>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2"/>
      <c r="U39" s="618" t="str">
        <f t="shared" si="4"/>
        <v/>
      </c>
      <c r="V39" s="618"/>
      <c r="W39" s="619"/>
      <c r="X39" s="619"/>
      <c r="Y39" s="619"/>
      <c r="Z39" s="619"/>
      <c r="AA39" s="619"/>
      <c r="AB39" s="619"/>
      <c r="AC39" s="619"/>
      <c r="AD39" s="619"/>
      <c r="AE39" s="619"/>
      <c r="AF39" s="619"/>
      <c r="AG39" s="619"/>
      <c r="AH39" s="619"/>
      <c r="AI39" s="619"/>
      <c r="AJ39" s="619"/>
      <c r="AK39" s="619"/>
      <c r="AL39" s="212"/>
      <c r="AM39" s="618" t="str">
        <f t="shared" si="0"/>
        <v/>
      </c>
      <c r="AN39" s="618"/>
      <c r="AO39" s="619"/>
      <c r="AP39" s="619"/>
      <c r="AQ39" s="619"/>
      <c r="AR39" s="619"/>
      <c r="AS39" s="619"/>
      <c r="AT39" s="619"/>
      <c r="AU39" s="619"/>
      <c r="AV39" s="619"/>
      <c r="AW39" s="619"/>
      <c r="AX39" s="619"/>
      <c r="AY39" s="619"/>
      <c r="AZ39" s="619"/>
      <c r="BA39" s="619"/>
      <c r="BB39" s="619"/>
      <c r="BC39" s="619"/>
      <c r="BD39" s="212"/>
      <c r="BE39" s="618" t="str">
        <f t="shared" si="1"/>
        <v/>
      </c>
      <c r="BF39" s="618"/>
      <c r="BG39" s="619"/>
      <c r="BH39" s="619"/>
      <c r="BI39" s="619"/>
      <c r="BJ39" s="619"/>
      <c r="BK39" s="619"/>
      <c r="BL39" s="619"/>
      <c r="BM39" s="619"/>
      <c r="BN39" s="619"/>
      <c r="BO39" s="619"/>
      <c r="BP39" s="619"/>
      <c r="BQ39" s="619"/>
      <c r="BR39" s="619"/>
      <c r="BS39" s="619"/>
      <c r="BT39" s="619"/>
      <c r="BU39" s="619"/>
      <c r="BV39" s="212"/>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2"/>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09"/>
      <c r="DG39" s="620" t="str">
        <f>IF('各会計、関係団体の財政状況及び健全化判断比率'!BR12="","",'各会計、関係団体の財政状況及び健全化判断比率'!BR12)</f>
        <v/>
      </c>
      <c r="DH39" s="620"/>
      <c r="DI39" s="216"/>
      <c r="DJ39" s="184"/>
      <c r="DK39" s="184"/>
      <c r="DL39" s="184"/>
      <c r="DM39" s="184"/>
      <c r="DN39" s="184"/>
      <c r="DO39" s="184"/>
    </row>
    <row r="40" spans="1:119" ht="32.25" customHeight="1" x14ac:dyDescent="0.15">
      <c r="A40" s="185"/>
      <c r="B40" s="211"/>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2"/>
      <c r="U40" s="618" t="str">
        <f t="shared" si="4"/>
        <v/>
      </c>
      <c r="V40" s="618"/>
      <c r="W40" s="619"/>
      <c r="X40" s="619"/>
      <c r="Y40" s="619"/>
      <c r="Z40" s="619"/>
      <c r="AA40" s="619"/>
      <c r="AB40" s="619"/>
      <c r="AC40" s="619"/>
      <c r="AD40" s="619"/>
      <c r="AE40" s="619"/>
      <c r="AF40" s="619"/>
      <c r="AG40" s="619"/>
      <c r="AH40" s="619"/>
      <c r="AI40" s="619"/>
      <c r="AJ40" s="619"/>
      <c r="AK40" s="619"/>
      <c r="AL40" s="212"/>
      <c r="AM40" s="618" t="str">
        <f t="shared" si="0"/>
        <v/>
      </c>
      <c r="AN40" s="618"/>
      <c r="AO40" s="619"/>
      <c r="AP40" s="619"/>
      <c r="AQ40" s="619"/>
      <c r="AR40" s="619"/>
      <c r="AS40" s="619"/>
      <c r="AT40" s="619"/>
      <c r="AU40" s="619"/>
      <c r="AV40" s="619"/>
      <c r="AW40" s="619"/>
      <c r="AX40" s="619"/>
      <c r="AY40" s="619"/>
      <c r="AZ40" s="619"/>
      <c r="BA40" s="619"/>
      <c r="BB40" s="619"/>
      <c r="BC40" s="619"/>
      <c r="BD40" s="212"/>
      <c r="BE40" s="618" t="str">
        <f t="shared" si="1"/>
        <v/>
      </c>
      <c r="BF40" s="618"/>
      <c r="BG40" s="619"/>
      <c r="BH40" s="619"/>
      <c r="BI40" s="619"/>
      <c r="BJ40" s="619"/>
      <c r="BK40" s="619"/>
      <c r="BL40" s="619"/>
      <c r="BM40" s="619"/>
      <c r="BN40" s="619"/>
      <c r="BO40" s="619"/>
      <c r="BP40" s="619"/>
      <c r="BQ40" s="619"/>
      <c r="BR40" s="619"/>
      <c r="BS40" s="619"/>
      <c r="BT40" s="619"/>
      <c r="BU40" s="619"/>
      <c r="BV40" s="212"/>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2"/>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09"/>
      <c r="DG40" s="620" t="str">
        <f>IF('各会計、関係団体の財政状況及び健全化判断比率'!BR13="","",'各会計、関係団体の財政状況及び健全化判断比率'!BR13)</f>
        <v/>
      </c>
      <c r="DH40" s="620"/>
      <c r="DI40" s="216"/>
      <c r="DJ40" s="184"/>
      <c r="DK40" s="184"/>
      <c r="DL40" s="184"/>
      <c r="DM40" s="184"/>
      <c r="DN40" s="184"/>
      <c r="DO40" s="184"/>
    </row>
    <row r="41" spans="1:119" ht="32.25" customHeight="1" x14ac:dyDescent="0.15">
      <c r="A41" s="185"/>
      <c r="B41" s="211"/>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2"/>
      <c r="U41" s="618" t="str">
        <f t="shared" si="4"/>
        <v/>
      </c>
      <c r="V41" s="618"/>
      <c r="W41" s="619"/>
      <c r="X41" s="619"/>
      <c r="Y41" s="619"/>
      <c r="Z41" s="619"/>
      <c r="AA41" s="619"/>
      <c r="AB41" s="619"/>
      <c r="AC41" s="619"/>
      <c r="AD41" s="619"/>
      <c r="AE41" s="619"/>
      <c r="AF41" s="619"/>
      <c r="AG41" s="619"/>
      <c r="AH41" s="619"/>
      <c r="AI41" s="619"/>
      <c r="AJ41" s="619"/>
      <c r="AK41" s="619"/>
      <c r="AL41" s="212"/>
      <c r="AM41" s="618" t="str">
        <f t="shared" si="0"/>
        <v/>
      </c>
      <c r="AN41" s="618"/>
      <c r="AO41" s="619"/>
      <c r="AP41" s="619"/>
      <c r="AQ41" s="619"/>
      <c r="AR41" s="619"/>
      <c r="AS41" s="619"/>
      <c r="AT41" s="619"/>
      <c r="AU41" s="619"/>
      <c r="AV41" s="619"/>
      <c r="AW41" s="619"/>
      <c r="AX41" s="619"/>
      <c r="AY41" s="619"/>
      <c r="AZ41" s="619"/>
      <c r="BA41" s="619"/>
      <c r="BB41" s="619"/>
      <c r="BC41" s="619"/>
      <c r="BD41" s="212"/>
      <c r="BE41" s="618" t="str">
        <f t="shared" si="1"/>
        <v/>
      </c>
      <c r="BF41" s="618"/>
      <c r="BG41" s="619"/>
      <c r="BH41" s="619"/>
      <c r="BI41" s="619"/>
      <c r="BJ41" s="619"/>
      <c r="BK41" s="619"/>
      <c r="BL41" s="619"/>
      <c r="BM41" s="619"/>
      <c r="BN41" s="619"/>
      <c r="BO41" s="619"/>
      <c r="BP41" s="619"/>
      <c r="BQ41" s="619"/>
      <c r="BR41" s="619"/>
      <c r="BS41" s="619"/>
      <c r="BT41" s="619"/>
      <c r="BU41" s="619"/>
      <c r="BV41" s="212"/>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2"/>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09"/>
      <c r="DG41" s="620" t="str">
        <f>IF('各会計、関係団体の財政状況及び健全化判断比率'!BR14="","",'各会計、関係団体の財政状況及び健全化判断比率'!BR14)</f>
        <v/>
      </c>
      <c r="DH41" s="620"/>
      <c r="DI41" s="216"/>
      <c r="DJ41" s="184"/>
      <c r="DK41" s="184"/>
      <c r="DL41" s="184"/>
      <c r="DM41" s="184"/>
      <c r="DN41" s="184"/>
      <c r="DO41" s="184"/>
    </row>
    <row r="42" spans="1:119" ht="32.25" customHeight="1" x14ac:dyDescent="0.15">
      <c r="A42" s="184"/>
      <c r="B42" s="211"/>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2"/>
      <c r="U42" s="618" t="str">
        <f t="shared" si="4"/>
        <v/>
      </c>
      <c r="V42" s="618"/>
      <c r="W42" s="619"/>
      <c r="X42" s="619"/>
      <c r="Y42" s="619"/>
      <c r="Z42" s="619"/>
      <c r="AA42" s="619"/>
      <c r="AB42" s="619"/>
      <c r="AC42" s="619"/>
      <c r="AD42" s="619"/>
      <c r="AE42" s="619"/>
      <c r="AF42" s="619"/>
      <c r="AG42" s="619"/>
      <c r="AH42" s="619"/>
      <c r="AI42" s="619"/>
      <c r="AJ42" s="619"/>
      <c r="AK42" s="619"/>
      <c r="AL42" s="212"/>
      <c r="AM42" s="618" t="str">
        <f t="shared" si="0"/>
        <v/>
      </c>
      <c r="AN42" s="618"/>
      <c r="AO42" s="619"/>
      <c r="AP42" s="619"/>
      <c r="AQ42" s="619"/>
      <c r="AR42" s="619"/>
      <c r="AS42" s="619"/>
      <c r="AT42" s="619"/>
      <c r="AU42" s="619"/>
      <c r="AV42" s="619"/>
      <c r="AW42" s="619"/>
      <c r="AX42" s="619"/>
      <c r="AY42" s="619"/>
      <c r="AZ42" s="619"/>
      <c r="BA42" s="619"/>
      <c r="BB42" s="619"/>
      <c r="BC42" s="619"/>
      <c r="BD42" s="212"/>
      <c r="BE42" s="618" t="str">
        <f t="shared" si="1"/>
        <v/>
      </c>
      <c r="BF42" s="618"/>
      <c r="BG42" s="619"/>
      <c r="BH42" s="619"/>
      <c r="BI42" s="619"/>
      <c r="BJ42" s="619"/>
      <c r="BK42" s="619"/>
      <c r="BL42" s="619"/>
      <c r="BM42" s="619"/>
      <c r="BN42" s="619"/>
      <c r="BO42" s="619"/>
      <c r="BP42" s="619"/>
      <c r="BQ42" s="619"/>
      <c r="BR42" s="619"/>
      <c r="BS42" s="619"/>
      <c r="BT42" s="619"/>
      <c r="BU42" s="619"/>
      <c r="BV42" s="212"/>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2"/>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09"/>
      <c r="DG42" s="620" t="str">
        <f>IF('各会計、関係団体の財政状況及び健全化判断比率'!BR15="","",'各会計、関係団体の財政状況及び健全化判断比率'!BR15)</f>
        <v/>
      </c>
      <c r="DH42" s="620"/>
      <c r="DI42" s="216"/>
      <c r="DJ42" s="184"/>
      <c r="DK42" s="184"/>
      <c r="DL42" s="184"/>
      <c r="DM42" s="184"/>
      <c r="DN42" s="184"/>
      <c r="DO42" s="184"/>
    </row>
    <row r="43" spans="1:119" ht="32.25" customHeight="1" x14ac:dyDescent="0.15">
      <c r="A43" s="184"/>
      <c r="B43" s="211"/>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2"/>
      <c r="U43" s="618" t="str">
        <f t="shared" si="4"/>
        <v/>
      </c>
      <c r="V43" s="618"/>
      <c r="W43" s="619"/>
      <c r="X43" s="619"/>
      <c r="Y43" s="619"/>
      <c r="Z43" s="619"/>
      <c r="AA43" s="619"/>
      <c r="AB43" s="619"/>
      <c r="AC43" s="619"/>
      <c r="AD43" s="619"/>
      <c r="AE43" s="619"/>
      <c r="AF43" s="619"/>
      <c r="AG43" s="619"/>
      <c r="AH43" s="619"/>
      <c r="AI43" s="619"/>
      <c r="AJ43" s="619"/>
      <c r="AK43" s="619"/>
      <c r="AL43" s="212"/>
      <c r="AM43" s="618" t="str">
        <f t="shared" si="0"/>
        <v/>
      </c>
      <c r="AN43" s="618"/>
      <c r="AO43" s="619"/>
      <c r="AP43" s="619"/>
      <c r="AQ43" s="619"/>
      <c r="AR43" s="619"/>
      <c r="AS43" s="619"/>
      <c r="AT43" s="619"/>
      <c r="AU43" s="619"/>
      <c r="AV43" s="619"/>
      <c r="AW43" s="619"/>
      <c r="AX43" s="619"/>
      <c r="AY43" s="619"/>
      <c r="AZ43" s="619"/>
      <c r="BA43" s="619"/>
      <c r="BB43" s="619"/>
      <c r="BC43" s="619"/>
      <c r="BD43" s="212"/>
      <c r="BE43" s="618" t="str">
        <f t="shared" si="1"/>
        <v/>
      </c>
      <c r="BF43" s="618"/>
      <c r="BG43" s="619"/>
      <c r="BH43" s="619"/>
      <c r="BI43" s="619"/>
      <c r="BJ43" s="619"/>
      <c r="BK43" s="619"/>
      <c r="BL43" s="619"/>
      <c r="BM43" s="619"/>
      <c r="BN43" s="619"/>
      <c r="BO43" s="619"/>
      <c r="BP43" s="619"/>
      <c r="BQ43" s="619"/>
      <c r="BR43" s="619"/>
      <c r="BS43" s="619"/>
      <c r="BT43" s="619"/>
      <c r="BU43" s="619"/>
      <c r="BV43" s="212"/>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2"/>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09"/>
      <c r="DG43" s="620" t="str">
        <f>IF('各会計、関係団体の財政状況及び健全化判断比率'!BR16="","",'各会計、関係団体の財政状況及び健全化判断比率'!BR16)</f>
        <v/>
      </c>
      <c r="DH43" s="620"/>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205</v>
      </c>
      <c r="C46" s="184"/>
      <c r="D46" s="184"/>
      <c r="E46" s="184" t="s">
        <v>206</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207</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209</v>
      </c>
    </row>
    <row r="50" spans="5:5" x14ac:dyDescent="0.15">
      <c r="E50" s="186" t="s">
        <v>210</v>
      </c>
    </row>
    <row r="51" spans="5:5" x14ac:dyDescent="0.15">
      <c r="E51" s="186" t="s">
        <v>211</v>
      </c>
    </row>
    <row r="52" spans="5:5" x14ac:dyDescent="0.15">
      <c r="E52" s="186" t="s">
        <v>212</v>
      </c>
    </row>
    <row r="53" spans="5:5" x14ac:dyDescent="0.15"/>
    <row r="54" spans="5:5" x14ac:dyDescent="0.15"/>
    <row r="55" spans="5:5" x14ac:dyDescent="0.15"/>
    <row r="56" spans="5:5" x14ac:dyDescent="0.15"/>
  </sheetData>
  <sheetProtection algorithmName="SHA-512" hashValue="iJoNgVOPpPooKizV8KUWdY44kVhM9XllRJL0k0nxHPgE/Fi4/ZMmUEvMnuUqM4aQu6FqdqPbhKIfwbpyWtUSiw==" saltValue="Gt3WUdYQSrmC8alZ4Bcl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1" t="s">
        <v>213</v>
      </c>
      <c r="DI1" s="622"/>
      <c r="DJ1" s="622"/>
      <c r="DK1" s="622"/>
      <c r="DL1" s="622"/>
      <c r="DM1" s="622"/>
      <c r="DN1" s="623"/>
      <c r="DO1" s="224"/>
      <c r="DP1" s="621" t="s">
        <v>214</v>
      </c>
      <c r="DQ1" s="622"/>
      <c r="DR1" s="622"/>
      <c r="DS1" s="622"/>
      <c r="DT1" s="622"/>
      <c r="DU1" s="622"/>
      <c r="DV1" s="622"/>
      <c r="DW1" s="622"/>
      <c r="DX1" s="622"/>
      <c r="DY1" s="622"/>
      <c r="DZ1" s="622"/>
      <c r="EA1" s="622"/>
      <c r="EB1" s="622"/>
      <c r="EC1" s="623"/>
      <c r="ED1" s="222"/>
      <c r="EE1" s="222"/>
      <c r="EF1" s="222"/>
      <c r="EG1" s="222"/>
      <c r="EH1" s="222"/>
      <c r="EI1" s="222"/>
      <c r="EJ1" s="222"/>
      <c r="EK1" s="222"/>
      <c r="EL1" s="222"/>
      <c r="EM1" s="222"/>
    </row>
    <row r="2" spans="2:143" ht="22.5" customHeight="1" x14ac:dyDescent="0.15">
      <c r="B2" s="225" t="s">
        <v>215</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28" customFormat="1" ht="11.25" customHeight="1" x14ac:dyDescent="0.15">
      <c r="B5" s="631" t="s">
        <v>226</v>
      </c>
      <c r="C5" s="632"/>
      <c r="D5" s="632"/>
      <c r="E5" s="632"/>
      <c r="F5" s="632"/>
      <c r="G5" s="632"/>
      <c r="H5" s="632"/>
      <c r="I5" s="632"/>
      <c r="J5" s="632"/>
      <c r="K5" s="632"/>
      <c r="L5" s="632"/>
      <c r="M5" s="632"/>
      <c r="N5" s="632"/>
      <c r="O5" s="632"/>
      <c r="P5" s="632"/>
      <c r="Q5" s="633"/>
      <c r="R5" s="634">
        <v>385619</v>
      </c>
      <c r="S5" s="635"/>
      <c r="T5" s="635"/>
      <c r="U5" s="635"/>
      <c r="V5" s="635"/>
      <c r="W5" s="635"/>
      <c r="X5" s="635"/>
      <c r="Y5" s="636"/>
      <c r="Z5" s="637">
        <v>9</v>
      </c>
      <c r="AA5" s="637"/>
      <c r="AB5" s="637"/>
      <c r="AC5" s="637"/>
      <c r="AD5" s="638">
        <v>385619</v>
      </c>
      <c r="AE5" s="638"/>
      <c r="AF5" s="638"/>
      <c r="AG5" s="638"/>
      <c r="AH5" s="638"/>
      <c r="AI5" s="638"/>
      <c r="AJ5" s="638"/>
      <c r="AK5" s="638"/>
      <c r="AL5" s="639">
        <v>18.5</v>
      </c>
      <c r="AM5" s="640"/>
      <c r="AN5" s="640"/>
      <c r="AO5" s="641"/>
      <c r="AP5" s="631" t="s">
        <v>227</v>
      </c>
      <c r="AQ5" s="632"/>
      <c r="AR5" s="632"/>
      <c r="AS5" s="632"/>
      <c r="AT5" s="632"/>
      <c r="AU5" s="632"/>
      <c r="AV5" s="632"/>
      <c r="AW5" s="632"/>
      <c r="AX5" s="632"/>
      <c r="AY5" s="632"/>
      <c r="AZ5" s="632"/>
      <c r="BA5" s="632"/>
      <c r="BB5" s="632"/>
      <c r="BC5" s="632"/>
      <c r="BD5" s="632"/>
      <c r="BE5" s="632"/>
      <c r="BF5" s="633"/>
      <c r="BG5" s="645">
        <v>350563</v>
      </c>
      <c r="BH5" s="646"/>
      <c r="BI5" s="646"/>
      <c r="BJ5" s="646"/>
      <c r="BK5" s="646"/>
      <c r="BL5" s="646"/>
      <c r="BM5" s="646"/>
      <c r="BN5" s="647"/>
      <c r="BO5" s="648">
        <v>90.9</v>
      </c>
      <c r="BP5" s="648"/>
      <c r="BQ5" s="648"/>
      <c r="BR5" s="648"/>
      <c r="BS5" s="649">
        <v>4174</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45048</v>
      </c>
      <c r="S6" s="646"/>
      <c r="T6" s="646"/>
      <c r="U6" s="646"/>
      <c r="V6" s="646"/>
      <c r="W6" s="646"/>
      <c r="X6" s="646"/>
      <c r="Y6" s="647"/>
      <c r="Z6" s="648">
        <v>1</v>
      </c>
      <c r="AA6" s="648"/>
      <c r="AB6" s="648"/>
      <c r="AC6" s="648"/>
      <c r="AD6" s="649">
        <v>45048</v>
      </c>
      <c r="AE6" s="649"/>
      <c r="AF6" s="649"/>
      <c r="AG6" s="649"/>
      <c r="AH6" s="649"/>
      <c r="AI6" s="649"/>
      <c r="AJ6" s="649"/>
      <c r="AK6" s="649"/>
      <c r="AL6" s="650">
        <v>2.2000000000000002</v>
      </c>
      <c r="AM6" s="651"/>
      <c r="AN6" s="651"/>
      <c r="AO6" s="652"/>
      <c r="AP6" s="642" t="s">
        <v>232</v>
      </c>
      <c r="AQ6" s="643"/>
      <c r="AR6" s="643"/>
      <c r="AS6" s="643"/>
      <c r="AT6" s="643"/>
      <c r="AU6" s="643"/>
      <c r="AV6" s="643"/>
      <c r="AW6" s="643"/>
      <c r="AX6" s="643"/>
      <c r="AY6" s="643"/>
      <c r="AZ6" s="643"/>
      <c r="BA6" s="643"/>
      <c r="BB6" s="643"/>
      <c r="BC6" s="643"/>
      <c r="BD6" s="643"/>
      <c r="BE6" s="643"/>
      <c r="BF6" s="644"/>
      <c r="BG6" s="645">
        <v>350563</v>
      </c>
      <c r="BH6" s="646"/>
      <c r="BI6" s="646"/>
      <c r="BJ6" s="646"/>
      <c r="BK6" s="646"/>
      <c r="BL6" s="646"/>
      <c r="BM6" s="646"/>
      <c r="BN6" s="647"/>
      <c r="BO6" s="648">
        <v>90.9</v>
      </c>
      <c r="BP6" s="648"/>
      <c r="BQ6" s="648"/>
      <c r="BR6" s="648"/>
      <c r="BS6" s="649">
        <v>4174</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48469</v>
      </c>
      <c r="CS6" s="646"/>
      <c r="CT6" s="646"/>
      <c r="CU6" s="646"/>
      <c r="CV6" s="646"/>
      <c r="CW6" s="646"/>
      <c r="CX6" s="646"/>
      <c r="CY6" s="647"/>
      <c r="CZ6" s="639">
        <v>1.2</v>
      </c>
      <c r="DA6" s="640"/>
      <c r="DB6" s="640"/>
      <c r="DC6" s="659"/>
      <c r="DD6" s="654" t="s">
        <v>173</v>
      </c>
      <c r="DE6" s="646"/>
      <c r="DF6" s="646"/>
      <c r="DG6" s="646"/>
      <c r="DH6" s="646"/>
      <c r="DI6" s="646"/>
      <c r="DJ6" s="646"/>
      <c r="DK6" s="646"/>
      <c r="DL6" s="646"/>
      <c r="DM6" s="646"/>
      <c r="DN6" s="646"/>
      <c r="DO6" s="646"/>
      <c r="DP6" s="647"/>
      <c r="DQ6" s="654">
        <v>48469</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197</v>
      </c>
      <c r="S7" s="646"/>
      <c r="T7" s="646"/>
      <c r="U7" s="646"/>
      <c r="V7" s="646"/>
      <c r="W7" s="646"/>
      <c r="X7" s="646"/>
      <c r="Y7" s="647"/>
      <c r="Z7" s="648">
        <v>0</v>
      </c>
      <c r="AA7" s="648"/>
      <c r="AB7" s="648"/>
      <c r="AC7" s="648"/>
      <c r="AD7" s="649">
        <v>197</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114924</v>
      </c>
      <c r="BH7" s="646"/>
      <c r="BI7" s="646"/>
      <c r="BJ7" s="646"/>
      <c r="BK7" s="646"/>
      <c r="BL7" s="646"/>
      <c r="BM7" s="646"/>
      <c r="BN7" s="647"/>
      <c r="BO7" s="648">
        <v>29.8</v>
      </c>
      <c r="BP7" s="648"/>
      <c r="BQ7" s="648"/>
      <c r="BR7" s="648"/>
      <c r="BS7" s="649">
        <v>4174</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977935</v>
      </c>
      <c r="CS7" s="646"/>
      <c r="CT7" s="646"/>
      <c r="CU7" s="646"/>
      <c r="CV7" s="646"/>
      <c r="CW7" s="646"/>
      <c r="CX7" s="646"/>
      <c r="CY7" s="647"/>
      <c r="CZ7" s="648">
        <v>23.3</v>
      </c>
      <c r="DA7" s="648"/>
      <c r="DB7" s="648"/>
      <c r="DC7" s="648"/>
      <c r="DD7" s="654">
        <v>39079</v>
      </c>
      <c r="DE7" s="646"/>
      <c r="DF7" s="646"/>
      <c r="DG7" s="646"/>
      <c r="DH7" s="646"/>
      <c r="DI7" s="646"/>
      <c r="DJ7" s="646"/>
      <c r="DK7" s="646"/>
      <c r="DL7" s="646"/>
      <c r="DM7" s="646"/>
      <c r="DN7" s="646"/>
      <c r="DO7" s="646"/>
      <c r="DP7" s="647"/>
      <c r="DQ7" s="654">
        <v>504473</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482</v>
      </c>
      <c r="S8" s="646"/>
      <c r="T8" s="646"/>
      <c r="U8" s="646"/>
      <c r="V8" s="646"/>
      <c r="W8" s="646"/>
      <c r="X8" s="646"/>
      <c r="Y8" s="647"/>
      <c r="Z8" s="648">
        <v>0</v>
      </c>
      <c r="AA8" s="648"/>
      <c r="AB8" s="648"/>
      <c r="AC8" s="648"/>
      <c r="AD8" s="649">
        <v>482</v>
      </c>
      <c r="AE8" s="649"/>
      <c r="AF8" s="649"/>
      <c r="AG8" s="649"/>
      <c r="AH8" s="649"/>
      <c r="AI8" s="649"/>
      <c r="AJ8" s="649"/>
      <c r="AK8" s="649"/>
      <c r="AL8" s="650">
        <v>0</v>
      </c>
      <c r="AM8" s="651"/>
      <c r="AN8" s="651"/>
      <c r="AO8" s="652"/>
      <c r="AP8" s="642" t="s">
        <v>238</v>
      </c>
      <c r="AQ8" s="643"/>
      <c r="AR8" s="643"/>
      <c r="AS8" s="643"/>
      <c r="AT8" s="643"/>
      <c r="AU8" s="643"/>
      <c r="AV8" s="643"/>
      <c r="AW8" s="643"/>
      <c r="AX8" s="643"/>
      <c r="AY8" s="643"/>
      <c r="AZ8" s="643"/>
      <c r="BA8" s="643"/>
      <c r="BB8" s="643"/>
      <c r="BC8" s="643"/>
      <c r="BD8" s="643"/>
      <c r="BE8" s="643"/>
      <c r="BF8" s="644"/>
      <c r="BG8" s="645">
        <v>4253</v>
      </c>
      <c r="BH8" s="646"/>
      <c r="BI8" s="646"/>
      <c r="BJ8" s="646"/>
      <c r="BK8" s="646"/>
      <c r="BL8" s="646"/>
      <c r="BM8" s="646"/>
      <c r="BN8" s="647"/>
      <c r="BO8" s="648">
        <v>1.1000000000000001</v>
      </c>
      <c r="BP8" s="648"/>
      <c r="BQ8" s="648"/>
      <c r="BR8" s="648"/>
      <c r="BS8" s="654" t="s">
        <v>239</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644928</v>
      </c>
      <c r="CS8" s="646"/>
      <c r="CT8" s="646"/>
      <c r="CU8" s="646"/>
      <c r="CV8" s="646"/>
      <c r="CW8" s="646"/>
      <c r="CX8" s="646"/>
      <c r="CY8" s="647"/>
      <c r="CZ8" s="648">
        <v>15.4</v>
      </c>
      <c r="DA8" s="648"/>
      <c r="DB8" s="648"/>
      <c r="DC8" s="648"/>
      <c r="DD8" s="654" t="s">
        <v>239</v>
      </c>
      <c r="DE8" s="646"/>
      <c r="DF8" s="646"/>
      <c r="DG8" s="646"/>
      <c r="DH8" s="646"/>
      <c r="DI8" s="646"/>
      <c r="DJ8" s="646"/>
      <c r="DK8" s="646"/>
      <c r="DL8" s="646"/>
      <c r="DM8" s="646"/>
      <c r="DN8" s="646"/>
      <c r="DO8" s="646"/>
      <c r="DP8" s="647"/>
      <c r="DQ8" s="654">
        <v>421629</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592</v>
      </c>
      <c r="S9" s="646"/>
      <c r="T9" s="646"/>
      <c r="U9" s="646"/>
      <c r="V9" s="646"/>
      <c r="W9" s="646"/>
      <c r="X9" s="646"/>
      <c r="Y9" s="647"/>
      <c r="Z9" s="648">
        <v>0</v>
      </c>
      <c r="AA9" s="648"/>
      <c r="AB9" s="648"/>
      <c r="AC9" s="648"/>
      <c r="AD9" s="649">
        <v>592</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87702</v>
      </c>
      <c r="BH9" s="646"/>
      <c r="BI9" s="646"/>
      <c r="BJ9" s="646"/>
      <c r="BK9" s="646"/>
      <c r="BL9" s="646"/>
      <c r="BM9" s="646"/>
      <c r="BN9" s="647"/>
      <c r="BO9" s="648">
        <v>22.7</v>
      </c>
      <c r="BP9" s="648"/>
      <c r="BQ9" s="648"/>
      <c r="BR9" s="648"/>
      <c r="BS9" s="654" t="s">
        <v>239</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650961</v>
      </c>
      <c r="CS9" s="646"/>
      <c r="CT9" s="646"/>
      <c r="CU9" s="646"/>
      <c r="CV9" s="646"/>
      <c r="CW9" s="646"/>
      <c r="CX9" s="646"/>
      <c r="CY9" s="647"/>
      <c r="CZ9" s="648">
        <v>15.5</v>
      </c>
      <c r="DA9" s="648"/>
      <c r="DB9" s="648"/>
      <c r="DC9" s="648"/>
      <c r="DD9" s="654">
        <v>383641</v>
      </c>
      <c r="DE9" s="646"/>
      <c r="DF9" s="646"/>
      <c r="DG9" s="646"/>
      <c r="DH9" s="646"/>
      <c r="DI9" s="646"/>
      <c r="DJ9" s="646"/>
      <c r="DK9" s="646"/>
      <c r="DL9" s="646"/>
      <c r="DM9" s="646"/>
      <c r="DN9" s="646"/>
      <c r="DO9" s="646"/>
      <c r="DP9" s="647"/>
      <c r="DQ9" s="654">
        <v>286451</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173</v>
      </c>
      <c r="S10" s="646"/>
      <c r="T10" s="646"/>
      <c r="U10" s="646"/>
      <c r="V10" s="646"/>
      <c r="W10" s="646"/>
      <c r="X10" s="646"/>
      <c r="Y10" s="647"/>
      <c r="Z10" s="648" t="s">
        <v>239</v>
      </c>
      <c r="AA10" s="648"/>
      <c r="AB10" s="648"/>
      <c r="AC10" s="648"/>
      <c r="AD10" s="649" t="s">
        <v>239</v>
      </c>
      <c r="AE10" s="649"/>
      <c r="AF10" s="649"/>
      <c r="AG10" s="649"/>
      <c r="AH10" s="649"/>
      <c r="AI10" s="649"/>
      <c r="AJ10" s="649"/>
      <c r="AK10" s="649"/>
      <c r="AL10" s="650" t="s">
        <v>239</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18690</v>
      </c>
      <c r="BH10" s="646"/>
      <c r="BI10" s="646"/>
      <c r="BJ10" s="646"/>
      <c r="BK10" s="646"/>
      <c r="BL10" s="646"/>
      <c r="BM10" s="646"/>
      <c r="BN10" s="647"/>
      <c r="BO10" s="648">
        <v>4.8</v>
      </c>
      <c r="BP10" s="648"/>
      <c r="BQ10" s="648"/>
      <c r="BR10" s="648"/>
      <c r="BS10" s="654">
        <v>3098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t="s">
        <v>173</v>
      </c>
      <c r="CS10" s="646"/>
      <c r="CT10" s="646"/>
      <c r="CU10" s="646"/>
      <c r="CV10" s="646"/>
      <c r="CW10" s="646"/>
      <c r="CX10" s="646"/>
      <c r="CY10" s="647"/>
      <c r="CZ10" s="648" t="s">
        <v>173</v>
      </c>
      <c r="DA10" s="648"/>
      <c r="DB10" s="648"/>
      <c r="DC10" s="648"/>
      <c r="DD10" s="654" t="s">
        <v>173</v>
      </c>
      <c r="DE10" s="646"/>
      <c r="DF10" s="646"/>
      <c r="DG10" s="646"/>
      <c r="DH10" s="646"/>
      <c r="DI10" s="646"/>
      <c r="DJ10" s="646"/>
      <c r="DK10" s="646"/>
      <c r="DL10" s="646"/>
      <c r="DM10" s="646"/>
      <c r="DN10" s="646"/>
      <c r="DO10" s="646"/>
      <c r="DP10" s="647"/>
      <c r="DQ10" s="654" t="s">
        <v>173</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71623</v>
      </c>
      <c r="S11" s="646"/>
      <c r="T11" s="646"/>
      <c r="U11" s="646"/>
      <c r="V11" s="646"/>
      <c r="W11" s="646"/>
      <c r="X11" s="646"/>
      <c r="Y11" s="647"/>
      <c r="Z11" s="650">
        <v>1.7</v>
      </c>
      <c r="AA11" s="651"/>
      <c r="AB11" s="651"/>
      <c r="AC11" s="663"/>
      <c r="AD11" s="654">
        <v>71623</v>
      </c>
      <c r="AE11" s="646"/>
      <c r="AF11" s="646"/>
      <c r="AG11" s="646"/>
      <c r="AH11" s="646"/>
      <c r="AI11" s="646"/>
      <c r="AJ11" s="646"/>
      <c r="AK11" s="647"/>
      <c r="AL11" s="650">
        <v>3.4</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4279</v>
      </c>
      <c r="BH11" s="646"/>
      <c r="BI11" s="646"/>
      <c r="BJ11" s="646"/>
      <c r="BK11" s="646"/>
      <c r="BL11" s="646"/>
      <c r="BM11" s="646"/>
      <c r="BN11" s="647"/>
      <c r="BO11" s="648">
        <v>1.1000000000000001</v>
      </c>
      <c r="BP11" s="648"/>
      <c r="BQ11" s="648"/>
      <c r="BR11" s="648"/>
      <c r="BS11" s="654">
        <v>1076</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262726</v>
      </c>
      <c r="CS11" s="646"/>
      <c r="CT11" s="646"/>
      <c r="CU11" s="646"/>
      <c r="CV11" s="646"/>
      <c r="CW11" s="646"/>
      <c r="CX11" s="646"/>
      <c r="CY11" s="647"/>
      <c r="CZ11" s="648">
        <v>6.3</v>
      </c>
      <c r="DA11" s="648"/>
      <c r="DB11" s="648"/>
      <c r="DC11" s="648"/>
      <c r="DD11" s="654">
        <v>8051</v>
      </c>
      <c r="DE11" s="646"/>
      <c r="DF11" s="646"/>
      <c r="DG11" s="646"/>
      <c r="DH11" s="646"/>
      <c r="DI11" s="646"/>
      <c r="DJ11" s="646"/>
      <c r="DK11" s="646"/>
      <c r="DL11" s="646"/>
      <c r="DM11" s="646"/>
      <c r="DN11" s="646"/>
      <c r="DO11" s="646"/>
      <c r="DP11" s="647"/>
      <c r="DQ11" s="654">
        <v>162706</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239</v>
      </c>
      <c r="S12" s="646"/>
      <c r="T12" s="646"/>
      <c r="U12" s="646"/>
      <c r="V12" s="646"/>
      <c r="W12" s="646"/>
      <c r="X12" s="646"/>
      <c r="Y12" s="647"/>
      <c r="Z12" s="648" t="s">
        <v>173</v>
      </c>
      <c r="AA12" s="648"/>
      <c r="AB12" s="648"/>
      <c r="AC12" s="648"/>
      <c r="AD12" s="649" t="s">
        <v>173</v>
      </c>
      <c r="AE12" s="649"/>
      <c r="AF12" s="649"/>
      <c r="AG12" s="649"/>
      <c r="AH12" s="649"/>
      <c r="AI12" s="649"/>
      <c r="AJ12" s="649"/>
      <c r="AK12" s="649"/>
      <c r="AL12" s="650" t="s">
        <v>173</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210646</v>
      </c>
      <c r="BH12" s="646"/>
      <c r="BI12" s="646"/>
      <c r="BJ12" s="646"/>
      <c r="BK12" s="646"/>
      <c r="BL12" s="646"/>
      <c r="BM12" s="646"/>
      <c r="BN12" s="647"/>
      <c r="BO12" s="648">
        <v>54.6</v>
      </c>
      <c r="BP12" s="648"/>
      <c r="BQ12" s="648"/>
      <c r="BR12" s="648"/>
      <c r="BS12" s="654" t="s">
        <v>173</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178066</v>
      </c>
      <c r="CS12" s="646"/>
      <c r="CT12" s="646"/>
      <c r="CU12" s="646"/>
      <c r="CV12" s="646"/>
      <c r="CW12" s="646"/>
      <c r="CX12" s="646"/>
      <c r="CY12" s="647"/>
      <c r="CZ12" s="648">
        <v>4.2</v>
      </c>
      <c r="DA12" s="648"/>
      <c r="DB12" s="648"/>
      <c r="DC12" s="648"/>
      <c r="DD12" s="654">
        <v>4049</v>
      </c>
      <c r="DE12" s="646"/>
      <c r="DF12" s="646"/>
      <c r="DG12" s="646"/>
      <c r="DH12" s="646"/>
      <c r="DI12" s="646"/>
      <c r="DJ12" s="646"/>
      <c r="DK12" s="646"/>
      <c r="DL12" s="646"/>
      <c r="DM12" s="646"/>
      <c r="DN12" s="646"/>
      <c r="DO12" s="646"/>
      <c r="DP12" s="647"/>
      <c r="DQ12" s="654">
        <v>164310</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173</v>
      </c>
      <c r="S13" s="646"/>
      <c r="T13" s="646"/>
      <c r="U13" s="646"/>
      <c r="V13" s="646"/>
      <c r="W13" s="646"/>
      <c r="X13" s="646"/>
      <c r="Y13" s="647"/>
      <c r="Z13" s="648" t="s">
        <v>239</v>
      </c>
      <c r="AA13" s="648"/>
      <c r="AB13" s="648"/>
      <c r="AC13" s="648"/>
      <c r="AD13" s="649" t="s">
        <v>173</v>
      </c>
      <c r="AE13" s="649"/>
      <c r="AF13" s="649"/>
      <c r="AG13" s="649"/>
      <c r="AH13" s="649"/>
      <c r="AI13" s="649"/>
      <c r="AJ13" s="649"/>
      <c r="AK13" s="649"/>
      <c r="AL13" s="650" t="s">
        <v>239</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208906</v>
      </c>
      <c r="BH13" s="646"/>
      <c r="BI13" s="646"/>
      <c r="BJ13" s="646"/>
      <c r="BK13" s="646"/>
      <c r="BL13" s="646"/>
      <c r="BM13" s="646"/>
      <c r="BN13" s="647"/>
      <c r="BO13" s="648">
        <v>54.2</v>
      </c>
      <c r="BP13" s="648"/>
      <c r="BQ13" s="648"/>
      <c r="BR13" s="648"/>
      <c r="BS13" s="654" t="s">
        <v>136</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382061</v>
      </c>
      <c r="CS13" s="646"/>
      <c r="CT13" s="646"/>
      <c r="CU13" s="646"/>
      <c r="CV13" s="646"/>
      <c r="CW13" s="646"/>
      <c r="CX13" s="646"/>
      <c r="CY13" s="647"/>
      <c r="CZ13" s="648">
        <v>9.1</v>
      </c>
      <c r="DA13" s="648"/>
      <c r="DB13" s="648"/>
      <c r="DC13" s="648"/>
      <c r="DD13" s="654">
        <v>204944</v>
      </c>
      <c r="DE13" s="646"/>
      <c r="DF13" s="646"/>
      <c r="DG13" s="646"/>
      <c r="DH13" s="646"/>
      <c r="DI13" s="646"/>
      <c r="DJ13" s="646"/>
      <c r="DK13" s="646"/>
      <c r="DL13" s="646"/>
      <c r="DM13" s="646"/>
      <c r="DN13" s="646"/>
      <c r="DO13" s="646"/>
      <c r="DP13" s="647"/>
      <c r="DQ13" s="654">
        <v>165307</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t="s">
        <v>239</v>
      </c>
      <c r="S14" s="646"/>
      <c r="T14" s="646"/>
      <c r="U14" s="646"/>
      <c r="V14" s="646"/>
      <c r="W14" s="646"/>
      <c r="X14" s="646"/>
      <c r="Y14" s="647"/>
      <c r="Z14" s="648" t="s">
        <v>239</v>
      </c>
      <c r="AA14" s="648"/>
      <c r="AB14" s="648"/>
      <c r="AC14" s="648"/>
      <c r="AD14" s="649" t="s">
        <v>173</v>
      </c>
      <c r="AE14" s="649"/>
      <c r="AF14" s="649"/>
      <c r="AG14" s="649"/>
      <c r="AH14" s="649"/>
      <c r="AI14" s="649"/>
      <c r="AJ14" s="649"/>
      <c r="AK14" s="649"/>
      <c r="AL14" s="650" t="s">
        <v>173</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7416</v>
      </c>
      <c r="BH14" s="646"/>
      <c r="BI14" s="646"/>
      <c r="BJ14" s="646"/>
      <c r="BK14" s="646"/>
      <c r="BL14" s="646"/>
      <c r="BM14" s="646"/>
      <c r="BN14" s="647"/>
      <c r="BO14" s="648">
        <v>1.9</v>
      </c>
      <c r="BP14" s="648"/>
      <c r="BQ14" s="648"/>
      <c r="BR14" s="648"/>
      <c r="BS14" s="654" t="s">
        <v>173</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184979</v>
      </c>
      <c r="CS14" s="646"/>
      <c r="CT14" s="646"/>
      <c r="CU14" s="646"/>
      <c r="CV14" s="646"/>
      <c r="CW14" s="646"/>
      <c r="CX14" s="646"/>
      <c r="CY14" s="647"/>
      <c r="CZ14" s="648">
        <v>4.4000000000000004</v>
      </c>
      <c r="DA14" s="648"/>
      <c r="DB14" s="648"/>
      <c r="DC14" s="648"/>
      <c r="DD14" s="654">
        <v>15224</v>
      </c>
      <c r="DE14" s="646"/>
      <c r="DF14" s="646"/>
      <c r="DG14" s="646"/>
      <c r="DH14" s="646"/>
      <c r="DI14" s="646"/>
      <c r="DJ14" s="646"/>
      <c r="DK14" s="646"/>
      <c r="DL14" s="646"/>
      <c r="DM14" s="646"/>
      <c r="DN14" s="646"/>
      <c r="DO14" s="646"/>
      <c r="DP14" s="647"/>
      <c r="DQ14" s="654">
        <v>180856</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239</v>
      </c>
      <c r="S15" s="646"/>
      <c r="T15" s="646"/>
      <c r="U15" s="646"/>
      <c r="V15" s="646"/>
      <c r="W15" s="646"/>
      <c r="X15" s="646"/>
      <c r="Y15" s="647"/>
      <c r="Z15" s="648" t="s">
        <v>173</v>
      </c>
      <c r="AA15" s="648"/>
      <c r="AB15" s="648"/>
      <c r="AC15" s="648"/>
      <c r="AD15" s="649" t="s">
        <v>173</v>
      </c>
      <c r="AE15" s="649"/>
      <c r="AF15" s="649"/>
      <c r="AG15" s="649"/>
      <c r="AH15" s="649"/>
      <c r="AI15" s="649"/>
      <c r="AJ15" s="649"/>
      <c r="AK15" s="649"/>
      <c r="AL15" s="650" t="s">
        <v>173</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17577</v>
      </c>
      <c r="BH15" s="646"/>
      <c r="BI15" s="646"/>
      <c r="BJ15" s="646"/>
      <c r="BK15" s="646"/>
      <c r="BL15" s="646"/>
      <c r="BM15" s="646"/>
      <c r="BN15" s="647"/>
      <c r="BO15" s="648">
        <v>4.5999999999999996</v>
      </c>
      <c r="BP15" s="648"/>
      <c r="BQ15" s="648"/>
      <c r="BR15" s="648"/>
      <c r="BS15" s="654" t="s">
        <v>239</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387372</v>
      </c>
      <c r="CS15" s="646"/>
      <c r="CT15" s="646"/>
      <c r="CU15" s="646"/>
      <c r="CV15" s="646"/>
      <c r="CW15" s="646"/>
      <c r="CX15" s="646"/>
      <c r="CY15" s="647"/>
      <c r="CZ15" s="648">
        <v>9.1999999999999993</v>
      </c>
      <c r="DA15" s="648"/>
      <c r="DB15" s="648"/>
      <c r="DC15" s="648"/>
      <c r="DD15" s="654">
        <v>40751</v>
      </c>
      <c r="DE15" s="646"/>
      <c r="DF15" s="646"/>
      <c r="DG15" s="646"/>
      <c r="DH15" s="646"/>
      <c r="DI15" s="646"/>
      <c r="DJ15" s="646"/>
      <c r="DK15" s="646"/>
      <c r="DL15" s="646"/>
      <c r="DM15" s="646"/>
      <c r="DN15" s="646"/>
      <c r="DO15" s="646"/>
      <c r="DP15" s="647"/>
      <c r="DQ15" s="654">
        <v>323667</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2872</v>
      </c>
      <c r="S16" s="646"/>
      <c r="T16" s="646"/>
      <c r="U16" s="646"/>
      <c r="V16" s="646"/>
      <c r="W16" s="646"/>
      <c r="X16" s="646"/>
      <c r="Y16" s="647"/>
      <c r="Z16" s="648">
        <v>0.1</v>
      </c>
      <c r="AA16" s="648"/>
      <c r="AB16" s="648"/>
      <c r="AC16" s="648"/>
      <c r="AD16" s="649">
        <v>2872</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239</v>
      </c>
      <c r="BH16" s="646"/>
      <c r="BI16" s="646"/>
      <c r="BJ16" s="646"/>
      <c r="BK16" s="646"/>
      <c r="BL16" s="646"/>
      <c r="BM16" s="646"/>
      <c r="BN16" s="647"/>
      <c r="BO16" s="648" t="s">
        <v>173</v>
      </c>
      <c r="BP16" s="648"/>
      <c r="BQ16" s="648"/>
      <c r="BR16" s="648"/>
      <c r="BS16" s="654" t="s">
        <v>173</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t="s">
        <v>239</v>
      </c>
      <c r="CS16" s="646"/>
      <c r="CT16" s="646"/>
      <c r="CU16" s="646"/>
      <c r="CV16" s="646"/>
      <c r="CW16" s="646"/>
      <c r="CX16" s="646"/>
      <c r="CY16" s="647"/>
      <c r="CZ16" s="648" t="s">
        <v>173</v>
      </c>
      <c r="DA16" s="648"/>
      <c r="DB16" s="648"/>
      <c r="DC16" s="648"/>
      <c r="DD16" s="654" t="s">
        <v>239</v>
      </c>
      <c r="DE16" s="646"/>
      <c r="DF16" s="646"/>
      <c r="DG16" s="646"/>
      <c r="DH16" s="646"/>
      <c r="DI16" s="646"/>
      <c r="DJ16" s="646"/>
      <c r="DK16" s="646"/>
      <c r="DL16" s="646"/>
      <c r="DM16" s="646"/>
      <c r="DN16" s="646"/>
      <c r="DO16" s="646"/>
      <c r="DP16" s="647"/>
      <c r="DQ16" s="654" t="s">
        <v>239</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3135</v>
      </c>
      <c r="S17" s="646"/>
      <c r="T17" s="646"/>
      <c r="U17" s="646"/>
      <c r="V17" s="646"/>
      <c r="W17" s="646"/>
      <c r="X17" s="646"/>
      <c r="Y17" s="647"/>
      <c r="Z17" s="648">
        <v>0.1</v>
      </c>
      <c r="AA17" s="648"/>
      <c r="AB17" s="648"/>
      <c r="AC17" s="648"/>
      <c r="AD17" s="649">
        <v>3135</v>
      </c>
      <c r="AE17" s="649"/>
      <c r="AF17" s="649"/>
      <c r="AG17" s="649"/>
      <c r="AH17" s="649"/>
      <c r="AI17" s="649"/>
      <c r="AJ17" s="649"/>
      <c r="AK17" s="649"/>
      <c r="AL17" s="650">
        <v>0.2</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136</v>
      </c>
      <c r="BH17" s="646"/>
      <c r="BI17" s="646"/>
      <c r="BJ17" s="646"/>
      <c r="BK17" s="646"/>
      <c r="BL17" s="646"/>
      <c r="BM17" s="646"/>
      <c r="BN17" s="647"/>
      <c r="BO17" s="648" t="s">
        <v>239</v>
      </c>
      <c r="BP17" s="648"/>
      <c r="BQ17" s="648"/>
      <c r="BR17" s="648"/>
      <c r="BS17" s="654" t="s">
        <v>173</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482961</v>
      </c>
      <c r="CS17" s="646"/>
      <c r="CT17" s="646"/>
      <c r="CU17" s="646"/>
      <c r="CV17" s="646"/>
      <c r="CW17" s="646"/>
      <c r="CX17" s="646"/>
      <c r="CY17" s="647"/>
      <c r="CZ17" s="648">
        <v>11.5</v>
      </c>
      <c r="DA17" s="648"/>
      <c r="DB17" s="648"/>
      <c r="DC17" s="648"/>
      <c r="DD17" s="654" t="s">
        <v>173</v>
      </c>
      <c r="DE17" s="646"/>
      <c r="DF17" s="646"/>
      <c r="DG17" s="646"/>
      <c r="DH17" s="646"/>
      <c r="DI17" s="646"/>
      <c r="DJ17" s="646"/>
      <c r="DK17" s="646"/>
      <c r="DL17" s="646"/>
      <c r="DM17" s="646"/>
      <c r="DN17" s="646"/>
      <c r="DO17" s="646"/>
      <c r="DP17" s="647"/>
      <c r="DQ17" s="654">
        <v>399606</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1730</v>
      </c>
      <c r="S18" s="646"/>
      <c r="T18" s="646"/>
      <c r="U18" s="646"/>
      <c r="V18" s="646"/>
      <c r="W18" s="646"/>
      <c r="X18" s="646"/>
      <c r="Y18" s="647"/>
      <c r="Z18" s="648">
        <v>0</v>
      </c>
      <c r="AA18" s="648"/>
      <c r="AB18" s="648"/>
      <c r="AC18" s="648"/>
      <c r="AD18" s="649">
        <v>1730</v>
      </c>
      <c r="AE18" s="649"/>
      <c r="AF18" s="649"/>
      <c r="AG18" s="649"/>
      <c r="AH18" s="649"/>
      <c r="AI18" s="649"/>
      <c r="AJ18" s="649"/>
      <c r="AK18" s="649"/>
      <c r="AL18" s="650">
        <v>0.1</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173</v>
      </c>
      <c r="BH18" s="646"/>
      <c r="BI18" s="646"/>
      <c r="BJ18" s="646"/>
      <c r="BK18" s="646"/>
      <c r="BL18" s="646"/>
      <c r="BM18" s="646"/>
      <c r="BN18" s="647"/>
      <c r="BO18" s="648" t="s">
        <v>173</v>
      </c>
      <c r="BP18" s="648"/>
      <c r="BQ18" s="648"/>
      <c r="BR18" s="648"/>
      <c r="BS18" s="654" t="s">
        <v>173</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173</v>
      </c>
      <c r="CS18" s="646"/>
      <c r="CT18" s="646"/>
      <c r="CU18" s="646"/>
      <c r="CV18" s="646"/>
      <c r="CW18" s="646"/>
      <c r="CX18" s="646"/>
      <c r="CY18" s="647"/>
      <c r="CZ18" s="648" t="s">
        <v>239</v>
      </c>
      <c r="DA18" s="648"/>
      <c r="DB18" s="648"/>
      <c r="DC18" s="648"/>
      <c r="DD18" s="654" t="s">
        <v>136</v>
      </c>
      <c r="DE18" s="646"/>
      <c r="DF18" s="646"/>
      <c r="DG18" s="646"/>
      <c r="DH18" s="646"/>
      <c r="DI18" s="646"/>
      <c r="DJ18" s="646"/>
      <c r="DK18" s="646"/>
      <c r="DL18" s="646"/>
      <c r="DM18" s="646"/>
      <c r="DN18" s="646"/>
      <c r="DO18" s="646"/>
      <c r="DP18" s="647"/>
      <c r="DQ18" s="654" t="s">
        <v>173</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478</v>
      </c>
      <c r="S19" s="646"/>
      <c r="T19" s="646"/>
      <c r="U19" s="646"/>
      <c r="V19" s="646"/>
      <c r="W19" s="646"/>
      <c r="X19" s="646"/>
      <c r="Y19" s="647"/>
      <c r="Z19" s="648">
        <v>0</v>
      </c>
      <c r="AA19" s="648"/>
      <c r="AB19" s="648"/>
      <c r="AC19" s="648"/>
      <c r="AD19" s="649">
        <v>478</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35056</v>
      </c>
      <c r="BH19" s="646"/>
      <c r="BI19" s="646"/>
      <c r="BJ19" s="646"/>
      <c r="BK19" s="646"/>
      <c r="BL19" s="646"/>
      <c r="BM19" s="646"/>
      <c r="BN19" s="647"/>
      <c r="BO19" s="648">
        <v>9.1</v>
      </c>
      <c r="BP19" s="648"/>
      <c r="BQ19" s="648"/>
      <c r="BR19" s="648"/>
      <c r="BS19" s="654" t="s">
        <v>173</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239</v>
      </c>
      <c r="CS19" s="646"/>
      <c r="CT19" s="646"/>
      <c r="CU19" s="646"/>
      <c r="CV19" s="646"/>
      <c r="CW19" s="646"/>
      <c r="CX19" s="646"/>
      <c r="CY19" s="647"/>
      <c r="CZ19" s="648" t="s">
        <v>239</v>
      </c>
      <c r="DA19" s="648"/>
      <c r="DB19" s="648"/>
      <c r="DC19" s="648"/>
      <c r="DD19" s="654" t="s">
        <v>239</v>
      </c>
      <c r="DE19" s="646"/>
      <c r="DF19" s="646"/>
      <c r="DG19" s="646"/>
      <c r="DH19" s="646"/>
      <c r="DI19" s="646"/>
      <c r="DJ19" s="646"/>
      <c r="DK19" s="646"/>
      <c r="DL19" s="646"/>
      <c r="DM19" s="646"/>
      <c r="DN19" s="646"/>
      <c r="DO19" s="646"/>
      <c r="DP19" s="647"/>
      <c r="DQ19" s="654" t="s">
        <v>173</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1082</v>
      </c>
      <c r="S20" s="646"/>
      <c r="T20" s="646"/>
      <c r="U20" s="646"/>
      <c r="V20" s="646"/>
      <c r="W20" s="646"/>
      <c r="X20" s="646"/>
      <c r="Y20" s="647"/>
      <c r="Z20" s="648">
        <v>0</v>
      </c>
      <c r="AA20" s="648"/>
      <c r="AB20" s="648"/>
      <c r="AC20" s="648"/>
      <c r="AD20" s="649">
        <v>1082</v>
      </c>
      <c r="AE20" s="649"/>
      <c r="AF20" s="649"/>
      <c r="AG20" s="649"/>
      <c r="AH20" s="649"/>
      <c r="AI20" s="649"/>
      <c r="AJ20" s="649"/>
      <c r="AK20" s="649"/>
      <c r="AL20" s="650">
        <v>0.1</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35056</v>
      </c>
      <c r="BH20" s="646"/>
      <c r="BI20" s="646"/>
      <c r="BJ20" s="646"/>
      <c r="BK20" s="646"/>
      <c r="BL20" s="646"/>
      <c r="BM20" s="646"/>
      <c r="BN20" s="647"/>
      <c r="BO20" s="648">
        <v>9.1</v>
      </c>
      <c r="BP20" s="648"/>
      <c r="BQ20" s="648"/>
      <c r="BR20" s="648"/>
      <c r="BS20" s="654" t="s">
        <v>239</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4200458</v>
      </c>
      <c r="CS20" s="646"/>
      <c r="CT20" s="646"/>
      <c r="CU20" s="646"/>
      <c r="CV20" s="646"/>
      <c r="CW20" s="646"/>
      <c r="CX20" s="646"/>
      <c r="CY20" s="647"/>
      <c r="CZ20" s="648">
        <v>100</v>
      </c>
      <c r="DA20" s="648"/>
      <c r="DB20" s="648"/>
      <c r="DC20" s="648"/>
      <c r="DD20" s="654">
        <v>695739</v>
      </c>
      <c r="DE20" s="646"/>
      <c r="DF20" s="646"/>
      <c r="DG20" s="646"/>
      <c r="DH20" s="646"/>
      <c r="DI20" s="646"/>
      <c r="DJ20" s="646"/>
      <c r="DK20" s="646"/>
      <c r="DL20" s="646"/>
      <c r="DM20" s="646"/>
      <c r="DN20" s="646"/>
      <c r="DO20" s="646"/>
      <c r="DP20" s="647"/>
      <c r="DQ20" s="654">
        <v>2657474</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170</v>
      </c>
      <c r="S21" s="646"/>
      <c r="T21" s="646"/>
      <c r="U21" s="646"/>
      <c r="V21" s="646"/>
      <c r="W21" s="646"/>
      <c r="X21" s="646"/>
      <c r="Y21" s="647"/>
      <c r="Z21" s="648">
        <v>0</v>
      </c>
      <c r="AA21" s="648"/>
      <c r="AB21" s="648"/>
      <c r="AC21" s="648"/>
      <c r="AD21" s="649">
        <v>170</v>
      </c>
      <c r="AE21" s="649"/>
      <c r="AF21" s="649"/>
      <c r="AG21" s="649"/>
      <c r="AH21" s="649"/>
      <c r="AI21" s="649"/>
      <c r="AJ21" s="649"/>
      <c r="AK21" s="649"/>
      <c r="AL21" s="650">
        <v>0</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35056</v>
      </c>
      <c r="BH21" s="646"/>
      <c r="BI21" s="646"/>
      <c r="BJ21" s="646"/>
      <c r="BK21" s="646"/>
      <c r="BL21" s="646"/>
      <c r="BM21" s="646"/>
      <c r="BN21" s="647"/>
      <c r="BO21" s="648">
        <v>9.1</v>
      </c>
      <c r="BP21" s="648"/>
      <c r="BQ21" s="648"/>
      <c r="BR21" s="648"/>
      <c r="BS21" s="654" t="s">
        <v>173</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1728821</v>
      </c>
      <c r="S22" s="646"/>
      <c r="T22" s="646"/>
      <c r="U22" s="646"/>
      <c r="V22" s="646"/>
      <c r="W22" s="646"/>
      <c r="X22" s="646"/>
      <c r="Y22" s="647"/>
      <c r="Z22" s="648">
        <v>40.299999999999997</v>
      </c>
      <c r="AA22" s="648"/>
      <c r="AB22" s="648"/>
      <c r="AC22" s="648"/>
      <c r="AD22" s="649">
        <v>1551783</v>
      </c>
      <c r="AE22" s="649"/>
      <c r="AF22" s="649"/>
      <c r="AG22" s="649"/>
      <c r="AH22" s="649"/>
      <c r="AI22" s="649"/>
      <c r="AJ22" s="649"/>
      <c r="AK22" s="649"/>
      <c r="AL22" s="650">
        <v>74.3</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173</v>
      </c>
      <c r="BH22" s="646"/>
      <c r="BI22" s="646"/>
      <c r="BJ22" s="646"/>
      <c r="BK22" s="646"/>
      <c r="BL22" s="646"/>
      <c r="BM22" s="646"/>
      <c r="BN22" s="647"/>
      <c r="BO22" s="648" t="s">
        <v>173</v>
      </c>
      <c r="BP22" s="648"/>
      <c r="BQ22" s="648"/>
      <c r="BR22" s="648"/>
      <c r="BS22" s="654" t="s">
        <v>239</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1551783</v>
      </c>
      <c r="S23" s="646"/>
      <c r="T23" s="646"/>
      <c r="U23" s="646"/>
      <c r="V23" s="646"/>
      <c r="W23" s="646"/>
      <c r="X23" s="646"/>
      <c r="Y23" s="647"/>
      <c r="Z23" s="648">
        <v>36.200000000000003</v>
      </c>
      <c r="AA23" s="648"/>
      <c r="AB23" s="648"/>
      <c r="AC23" s="648"/>
      <c r="AD23" s="649">
        <v>1551783</v>
      </c>
      <c r="AE23" s="649"/>
      <c r="AF23" s="649"/>
      <c r="AG23" s="649"/>
      <c r="AH23" s="649"/>
      <c r="AI23" s="649"/>
      <c r="AJ23" s="649"/>
      <c r="AK23" s="649"/>
      <c r="AL23" s="650">
        <v>74.3</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173</v>
      </c>
      <c r="BH23" s="646"/>
      <c r="BI23" s="646"/>
      <c r="BJ23" s="646"/>
      <c r="BK23" s="646"/>
      <c r="BL23" s="646"/>
      <c r="BM23" s="646"/>
      <c r="BN23" s="647"/>
      <c r="BO23" s="648" t="s">
        <v>173</v>
      </c>
      <c r="BP23" s="648"/>
      <c r="BQ23" s="648"/>
      <c r="BR23" s="648"/>
      <c r="BS23" s="654" t="s">
        <v>239</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8" t="s">
        <v>287</v>
      </c>
      <c r="DM23" s="679"/>
      <c r="DN23" s="679"/>
      <c r="DO23" s="679"/>
      <c r="DP23" s="679"/>
      <c r="DQ23" s="679"/>
      <c r="DR23" s="679"/>
      <c r="DS23" s="679"/>
      <c r="DT23" s="679"/>
      <c r="DU23" s="679"/>
      <c r="DV23" s="680"/>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177038</v>
      </c>
      <c r="S24" s="646"/>
      <c r="T24" s="646"/>
      <c r="U24" s="646"/>
      <c r="V24" s="646"/>
      <c r="W24" s="646"/>
      <c r="X24" s="646"/>
      <c r="Y24" s="647"/>
      <c r="Z24" s="648">
        <v>4.0999999999999996</v>
      </c>
      <c r="AA24" s="648"/>
      <c r="AB24" s="648"/>
      <c r="AC24" s="648"/>
      <c r="AD24" s="649" t="s">
        <v>173</v>
      </c>
      <c r="AE24" s="649"/>
      <c r="AF24" s="649"/>
      <c r="AG24" s="649"/>
      <c r="AH24" s="649"/>
      <c r="AI24" s="649"/>
      <c r="AJ24" s="649"/>
      <c r="AK24" s="649"/>
      <c r="AL24" s="650" t="s">
        <v>173</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173</v>
      </c>
      <c r="BH24" s="646"/>
      <c r="BI24" s="646"/>
      <c r="BJ24" s="646"/>
      <c r="BK24" s="646"/>
      <c r="BL24" s="646"/>
      <c r="BM24" s="646"/>
      <c r="BN24" s="647"/>
      <c r="BO24" s="648" t="s">
        <v>239</v>
      </c>
      <c r="BP24" s="648"/>
      <c r="BQ24" s="648"/>
      <c r="BR24" s="648"/>
      <c r="BS24" s="654" t="s">
        <v>173</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1498353</v>
      </c>
      <c r="CS24" s="635"/>
      <c r="CT24" s="635"/>
      <c r="CU24" s="635"/>
      <c r="CV24" s="635"/>
      <c r="CW24" s="635"/>
      <c r="CX24" s="635"/>
      <c r="CY24" s="636"/>
      <c r="CZ24" s="639">
        <v>35.700000000000003</v>
      </c>
      <c r="DA24" s="640"/>
      <c r="DB24" s="640"/>
      <c r="DC24" s="659"/>
      <c r="DD24" s="681">
        <v>1203636</v>
      </c>
      <c r="DE24" s="635"/>
      <c r="DF24" s="635"/>
      <c r="DG24" s="635"/>
      <c r="DH24" s="635"/>
      <c r="DI24" s="635"/>
      <c r="DJ24" s="635"/>
      <c r="DK24" s="636"/>
      <c r="DL24" s="681">
        <v>1189067</v>
      </c>
      <c r="DM24" s="635"/>
      <c r="DN24" s="635"/>
      <c r="DO24" s="635"/>
      <c r="DP24" s="635"/>
      <c r="DQ24" s="635"/>
      <c r="DR24" s="635"/>
      <c r="DS24" s="635"/>
      <c r="DT24" s="635"/>
      <c r="DU24" s="635"/>
      <c r="DV24" s="636"/>
      <c r="DW24" s="639">
        <v>55.1</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239</v>
      </c>
      <c r="S25" s="646"/>
      <c r="T25" s="646"/>
      <c r="U25" s="646"/>
      <c r="V25" s="646"/>
      <c r="W25" s="646"/>
      <c r="X25" s="646"/>
      <c r="Y25" s="647"/>
      <c r="Z25" s="648" t="s">
        <v>173</v>
      </c>
      <c r="AA25" s="648"/>
      <c r="AB25" s="648"/>
      <c r="AC25" s="648"/>
      <c r="AD25" s="649" t="s">
        <v>173</v>
      </c>
      <c r="AE25" s="649"/>
      <c r="AF25" s="649"/>
      <c r="AG25" s="649"/>
      <c r="AH25" s="649"/>
      <c r="AI25" s="649"/>
      <c r="AJ25" s="649"/>
      <c r="AK25" s="649"/>
      <c r="AL25" s="650" t="s">
        <v>173</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173</v>
      </c>
      <c r="BH25" s="646"/>
      <c r="BI25" s="646"/>
      <c r="BJ25" s="646"/>
      <c r="BK25" s="646"/>
      <c r="BL25" s="646"/>
      <c r="BM25" s="646"/>
      <c r="BN25" s="647"/>
      <c r="BO25" s="648" t="s">
        <v>239</v>
      </c>
      <c r="BP25" s="648"/>
      <c r="BQ25" s="648"/>
      <c r="BR25" s="648"/>
      <c r="BS25" s="654" t="s">
        <v>173</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793680</v>
      </c>
      <c r="CS25" s="670"/>
      <c r="CT25" s="670"/>
      <c r="CU25" s="670"/>
      <c r="CV25" s="670"/>
      <c r="CW25" s="670"/>
      <c r="CX25" s="670"/>
      <c r="CY25" s="671"/>
      <c r="CZ25" s="650">
        <v>18.899999999999999</v>
      </c>
      <c r="DA25" s="682"/>
      <c r="DB25" s="682"/>
      <c r="DC25" s="684"/>
      <c r="DD25" s="654">
        <v>736912</v>
      </c>
      <c r="DE25" s="670"/>
      <c r="DF25" s="670"/>
      <c r="DG25" s="670"/>
      <c r="DH25" s="670"/>
      <c r="DI25" s="670"/>
      <c r="DJ25" s="670"/>
      <c r="DK25" s="671"/>
      <c r="DL25" s="654">
        <v>724690</v>
      </c>
      <c r="DM25" s="670"/>
      <c r="DN25" s="670"/>
      <c r="DO25" s="670"/>
      <c r="DP25" s="670"/>
      <c r="DQ25" s="670"/>
      <c r="DR25" s="670"/>
      <c r="DS25" s="670"/>
      <c r="DT25" s="670"/>
      <c r="DU25" s="670"/>
      <c r="DV25" s="671"/>
      <c r="DW25" s="650">
        <v>33.6</v>
      </c>
      <c r="DX25" s="682"/>
      <c r="DY25" s="682"/>
      <c r="DZ25" s="682"/>
      <c r="EA25" s="682"/>
      <c r="EB25" s="682"/>
      <c r="EC25" s="683"/>
    </row>
    <row r="26" spans="2:133" ht="11.25" customHeight="1" x14ac:dyDescent="0.15">
      <c r="B26" s="642" t="s">
        <v>295</v>
      </c>
      <c r="C26" s="643"/>
      <c r="D26" s="643"/>
      <c r="E26" s="643"/>
      <c r="F26" s="643"/>
      <c r="G26" s="643"/>
      <c r="H26" s="643"/>
      <c r="I26" s="643"/>
      <c r="J26" s="643"/>
      <c r="K26" s="643"/>
      <c r="L26" s="643"/>
      <c r="M26" s="643"/>
      <c r="N26" s="643"/>
      <c r="O26" s="643"/>
      <c r="P26" s="643"/>
      <c r="Q26" s="644"/>
      <c r="R26" s="645">
        <v>2240119</v>
      </c>
      <c r="S26" s="646"/>
      <c r="T26" s="646"/>
      <c r="U26" s="646"/>
      <c r="V26" s="646"/>
      <c r="W26" s="646"/>
      <c r="X26" s="646"/>
      <c r="Y26" s="647"/>
      <c r="Z26" s="648">
        <v>52.2</v>
      </c>
      <c r="AA26" s="648"/>
      <c r="AB26" s="648"/>
      <c r="AC26" s="648"/>
      <c r="AD26" s="649">
        <v>2063081</v>
      </c>
      <c r="AE26" s="649"/>
      <c r="AF26" s="649"/>
      <c r="AG26" s="649"/>
      <c r="AH26" s="649"/>
      <c r="AI26" s="649"/>
      <c r="AJ26" s="649"/>
      <c r="AK26" s="649"/>
      <c r="AL26" s="650">
        <v>98.8</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173</v>
      </c>
      <c r="BH26" s="646"/>
      <c r="BI26" s="646"/>
      <c r="BJ26" s="646"/>
      <c r="BK26" s="646"/>
      <c r="BL26" s="646"/>
      <c r="BM26" s="646"/>
      <c r="BN26" s="647"/>
      <c r="BO26" s="648" t="s">
        <v>173</v>
      </c>
      <c r="BP26" s="648"/>
      <c r="BQ26" s="648"/>
      <c r="BR26" s="648"/>
      <c r="BS26" s="654" t="s">
        <v>173</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469966</v>
      </c>
      <c r="CS26" s="646"/>
      <c r="CT26" s="646"/>
      <c r="CU26" s="646"/>
      <c r="CV26" s="646"/>
      <c r="CW26" s="646"/>
      <c r="CX26" s="646"/>
      <c r="CY26" s="647"/>
      <c r="CZ26" s="650">
        <v>11.2</v>
      </c>
      <c r="DA26" s="682"/>
      <c r="DB26" s="682"/>
      <c r="DC26" s="684"/>
      <c r="DD26" s="654">
        <v>436351</v>
      </c>
      <c r="DE26" s="646"/>
      <c r="DF26" s="646"/>
      <c r="DG26" s="646"/>
      <c r="DH26" s="646"/>
      <c r="DI26" s="646"/>
      <c r="DJ26" s="646"/>
      <c r="DK26" s="647"/>
      <c r="DL26" s="654" t="s">
        <v>173</v>
      </c>
      <c r="DM26" s="646"/>
      <c r="DN26" s="646"/>
      <c r="DO26" s="646"/>
      <c r="DP26" s="646"/>
      <c r="DQ26" s="646"/>
      <c r="DR26" s="646"/>
      <c r="DS26" s="646"/>
      <c r="DT26" s="646"/>
      <c r="DU26" s="646"/>
      <c r="DV26" s="647"/>
      <c r="DW26" s="650" t="s">
        <v>239</v>
      </c>
      <c r="DX26" s="682"/>
      <c r="DY26" s="682"/>
      <c r="DZ26" s="682"/>
      <c r="EA26" s="682"/>
      <c r="EB26" s="682"/>
      <c r="EC26" s="683"/>
    </row>
    <row r="27" spans="2:133" ht="11.25" customHeight="1" x14ac:dyDescent="0.15">
      <c r="B27" s="642" t="s">
        <v>298</v>
      </c>
      <c r="C27" s="643"/>
      <c r="D27" s="643"/>
      <c r="E27" s="643"/>
      <c r="F27" s="643"/>
      <c r="G27" s="643"/>
      <c r="H27" s="643"/>
      <c r="I27" s="643"/>
      <c r="J27" s="643"/>
      <c r="K27" s="643"/>
      <c r="L27" s="643"/>
      <c r="M27" s="643"/>
      <c r="N27" s="643"/>
      <c r="O27" s="643"/>
      <c r="P27" s="643"/>
      <c r="Q27" s="644"/>
      <c r="R27" s="645" t="s">
        <v>239</v>
      </c>
      <c r="S27" s="646"/>
      <c r="T27" s="646"/>
      <c r="U27" s="646"/>
      <c r="V27" s="646"/>
      <c r="W27" s="646"/>
      <c r="X27" s="646"/>
      <c r="Y27" s="647"/>
      <c r="Z27" s="648" t="s">
        <v>239</v>
      </c>
      <c r="AA27" s="648"/>
      <c r="AB27" s="648"/>
      <c r="AC27" s="648"/>
      <c r="AD27" s="649" t="s">
        <v>173</v>
      </c>
      <c r="AE27" s="649"/>
      <c r="AF27" s="649"/>
      <c r="AG27" s="649"/>
      <c r="AH27" s="649"/>
      <c r="AI27" s="649"/>
      <c r="AJ27" s="649"/>
      <c r="AK27" s="649"/>
      <c r="AL27" s="650" t="s">
        <v>173</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385619</v>
      </c>
      <c r="BH27" s="646"/>
      <c r="BI27" s="646"/>
      <c r="BJ27" s="646"/>
      <c r="BK27" s="646"/>
      <c r="BL27" s="646"/>
      <c r="BM27" s="646"/>
      <c r="BN27" s="647"/>
      <c r="BO27" s="648">
        <v>100</v>
      </c>
      <c r="BP27" s="648"/>
      <c r="BQ27" s="648"/>
      <c r="BR27" s="648"/>
      <c r="BS27" s="654">
        <v>4174</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221712</v>
      </c>
      <c r="CS27" s="670"/>
      <c r="CT27" s="670"/>
      <c r="CU27" s="670"/>
      <c r="CV27" s="670"/>
      <c r="CW27" s="670"/>
      <c r="CX27" s="670"/>
      <c r="CY27" s="671"/>
      <c r="CZ27" s="650">
        <v>5.3</v>
      </c>
      <c r="DA27" s="682"/>
      <c r="DB27" s="682"/>
      <c r="DC27" s="684"/>
      <c r="DD27" s="654">
        <v>67118</v>
      </c>
      <c r="DE27" s="670"/>
      <c r="DF27" s="670"/>
      <c r="DG27" s="670"/>
      <c r="DH27" s="670"/>
      <c r="DI27" s="670"/>
      <c r="DJ27" s="670"/>
      <c r="DK27" s="671"/>
      <c r="DL27" s="654">
        <v>64771</v>
      </c>
      <c r="DM27" s="670"/>
      <c r="DN27" s="670"/>
      <c r="DO27" s="670"/>
      <c r="DP27" s="670"/>
      <c r="DQ27" s="670"/>
      <c r="DR27" s="670"/>
      <c r="DS27" s="670"/>
      <c r="DT27" s="670"/>
      <c r="DU27" s="670"/>
      <c r="DV27" s="671"/>
      <c r="DW27" s="650">
        <v>3</v>
      </c>
      <c r="DX27" s="682"/>
      <c r="DY27" s="682"/>
      <c r="DZ27" s="682"/>
      <c r="EA27" s="682"/>
      <c r="EB27" s="682"/>
      <c r="EC27" s="683"/>
    </row>
    <row r="28" spans="2:133" ht="11.25" customHeight="1" x14ac:dyDescent="0.15">
      <c r="B28" s="642" t="s">
        <v>301</v>
      </c>
      <c r="C28" s="643"/>
      <c r="D28" s="643"/>
      <c r="E28" s="643"/>
      <c r="F28" s="643"/>
      <c r="G28" s="643"/>
      <c r="H28" s="643"/>
      <c r="I28" s="643"/>
      <c r="J28" s="643"/>
      <c r="K28" s="643"/>
      <c r="L28" s="643"/>
      <c r="M28" s="643"/>
      <c r="N28" s="643"/>
      <c r="O28" s="643"/>
      <c r="P28" s="643"/>
      <c r="Q28" s="644"/>
      <c r="R28" s="645">
        <v>2523</v>
      </c>
      <c r="S28" s="646"/>
      <c r="T28" s="646"/>
      <c r="U28" s="646"/>
      <c r="V28" s="646"/>
      <c r="W28" s="646"/>
      <c r="X28" s="646"/>
      <c r="Y28" s="647"/>
      <c r="Z28" s="648">
        <v>0.1</v>
      </c>
      <c r="AA28" s="648"/>
      <c r="AB28" s="648"/>
      <c r="AC28" s="648"/>
      <c r="AD28" s="649" t="s">
        <v>239</v>
      </c>
      <c r="AE28" s="649"/>
      <c r="AF28" s="649"/>
      <c r="AG28" s="649"/>
      <c r="AH28" s="649"/>
      <c r="AI28" s="649"/>
      <c r="AJ28" s="649"/>
      <c r="AK28" s="649"/>
      <c r="AL28" s="650" t="s">
        <v>239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482961</v>
      </c>
      <c r="CS28" s="646"/>
      <c r="CT28" s="646"/>
      <c r="CU28" s="646"/>
      <c r="CV28" s="646"/>
      <c r="CW28" s="646"/>
      <c r="CX28" s="646"/>
      <c r="CY28" s="647"/>
      <c r="CZ28" s="650">
        <v>11.5</v>
      </c>
      <c r="DA28" s="682"/>
      <c r="DB28" s="682"/>
      <c r="DC28" s="684"/>
      <c r="DD28" s="654">
        <v>399606</v>
      </c>
      <c r="DE28" s="646"/>
      <c r="DF28" s="646"/>
      <c r="DG28" s="646"/>
      <c r="DH28" s="646"/>
      <c r="DI28" s="646"/>
      <c r="DJ28" s="646"/>
      <c r="DK28" s="647"/>
      <c r="DL28" s="654">
        <v>399606</v>
      </c>
      <c r="DM28" s="646"/>
      <c r="DN28" s="646"/>
      <c r="DO28" s="646"/>
      <c r="DP28" s="646"/>
      <c r="DQ28" s="646"/>
      <c r="DR28" s="646"/>
      <c r="DS28" s="646"/>
      <c r="DT28" s="646"/>
      <c r="DU28" s="646"/>
      <c r="DV28" s="647"/>
      <c r="DW28" s="650">
        <v>18.5</v>
      </c>
      <c r="DX28" s="682"/>
      <c r="DY28" s="682"/>
      <c r="DZ28" s="682"/>
      <c r="EA28" s="682"/>
      <c r="EB28" s="682"/>
      <c r="EC28" s="683"/>
    </row>
    <row r="29" spans="2:133" ht="11.25" customHeight="1" x14ac:dyDescent="0.15">
      <c r="B29" s="642" t="s">
        <v>303</v>
      </c>
      <c r="C29" s="643"/>
      <c r="D29" s="643"/>
      <c r="E29" s="643"/>
      <c r="F29" s="643"/>
      <c r="G29" s="643"/>
      <c r="H29" s="643"/>
      <c r="I29" s="643"/>
      <c r="J29" s="643"/>
      <c r="K29" s="643"/>
      <c r="L29" s="643"/>
      <c r="M29" s="643"/>
      <c r="N29" s="643"/>
      <c r="O29" s="643"/>
      <c r="P29" s="643"/>
      <c r="Q29" s="644"/>
      <c r="R29" s="645">
        <v>107051</v>
      </c>
      <c r="S29" s="646"/>
      <c r="T29" s="646"/>
      <c r="U29" s="646"/>
      <c r="V29" s="646"/>
      <c r="W29" s="646"/>
      <c r="X29" s="646"/>
      <c r="Y29" s="647"/>
      <c r="Z29" s="648">
        <v>2.5</v>
      </c>
      <c r="AA29" s="648"/>
      <c r="AB29" s="648"/>
      <c r="AC29" s="648"/>
      <c r="AD29" s="649">
        <v>2543</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69</v>
      </c>
      <c r="CG29" s="661"/>
      <c r="CH29" s="661"/>
      <c r="CI29" s="661"/>
      <c r="CJ29" s="661"/>
      <c r="CK29" s="661"/>
      <c r="CL29" s="661"/>
      <c r="CM29" s="661"/>
      <c r="CN29" s="661"/>
      <c r="CO29" s="661"/>
      <c r="CP29" s="661"/>
      <c r="CQ29" s="662"/>
      <c r="CR29" s="645">
        <v>482961</v>
      </c>
      <c r="CS29" s="670"/>
      <c r="CT29" s="670"/>
      <c r="CU29" s="670"/>
      <c r="CV29" s="670"/>
      <c r="CW29" s="670"/>
      <c r="CX29" s="670"/>
      <c r="CY29" s="671"/>
      <c r="CZ29" s="650">
        <v>11.5</v>
      </c>
      <c r="DA29" s="682"/>
      <c r="DB29" s="682"/>
      <c r="DC29" s="684"/>
      <c r="DD29" s="654">
        <v>399606</v>
      </c>
      <c r="DE29" s="670"/>
      <c r="DF29" s="670"/>
      <c r="DG29" s="670"/>
      <c r="DH29" s="670"/>
      <c r="DI29" s="670"/>
      <c r="DJ29" s="670"/>
      <c r="DK29" s="671"/>
      <c r="DL29" s="654">
        <v>399606</v>
      </c>
      <c r="DM29" s="670"/>
      <c r="DN29" s="670"/>
      <c r="DO29" s="670"/>
      <c r="DP29" s="670"/>
      <c r="DQ29" s="670"/>
      <c r="DR29" s="670"/>
      <c r="DS29" s="670"/>
      <c r="DT29" s="670"/>
      <c r="DU29" s="670"/>
      <c r="DV29" s="671"/>
      <c r="DW29" s="650">
        <v>18.5</v>
      </c>
      <c r="DX29" s="682"/>
      <c r="DY29" s="682"/>
      <c r="DZ29" s="682"/>
      <c r="EA29" s="682"/>
      <c r="EB29" s="682"/>
      <c r="EC29" s="683"/>
    </row>
    <row r="30" spans="2:133" ht="11.25" customHeight="1" x14ac:dyDescent="0.15">
      <c r="B30" s="642" t="s">
        <v>305</v>
      </c>
      <c r="C30" s="643"/>
      <c r="D30" s="643"/>
      <c r="E30" s="643"/>
      <c r="F30" s="643"/>
      <c r="G30" s="643"/>
      <c r="H30" s="643"/>
      <c r="I30" s="643"/>
      <c r="J30" s="643"/>
      <c r="K30" s="643"/>
      <c r="L30" s="643"/>
      <c r="M30" s="643"/>
      <c r="N30" s="643"/>
      <c r="O30" s="643"/>
      <c r="P30" s="643"/>
      <c r="Q30" s="644"/>
      <c r="R30" s="645">
        <v>6335</v>
      </c>
      <c r="S30" s="646"/>
      <c r="T30" s="646"/>
      <c r="U30" s="646"/>
      <c r="V30" s="646"/>
      <c r="W30" s="646"/>
      <c r="X30" s="646"/>
      <c r="Y30" s="647"/>
      <c r="Z30" s="648">
        <v>0.1</v>
      </c>
      <c r="AA30" s="648"/>
      <c r="AB30" s="648"/>
      <c r="AC30" s="648"/>
      <c r="AD30" s="649">
        <v>1000</v>
      </c>
      <c r="AE30" s="649"/>
      <c r="AF30" s="649"/>
      <c r="AG30" s="649"/>
      <c r="AH30" s="649"/>
      <c r="AI30" s="649"/>
      <c r="AJ30" s="649"/>
      <c r="AK30" s="649"/>
      <c r="AL30" s="650">
        <v>0</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468294</v>
      </c>
      <c r="CS30" s="646"/>
      <c r="CT30" s="646"/>
      <c r="CU30" s="646"/>
      <c r="CV30" s="646"/>
      <c r="CW30" s="646"/>
      <c r="CX30" s="646"/>
      <c r="CY30" s="647"/>
      <c r="CZ30" s="650">
        <v>11.1</v>
      </c>
      <c r="DA30" s="682"/>
      <c r="DB30" s="682"/>
      <c r="DC30" s="684"/>
      <c r="DD30" s="654">
        <v>384939</v>
      </c>
      <c r="DE30" s="646"/>
      <c r="DF30" s="646"/>
      <c r="DG30" s="646"/>
      <c r="DH30" s="646"/>
      <c r="DI30" s="646"/>
      <c r="DJ30" s="646"/>
      <c r="DK30" s="647"/>
      <c r="DL30" s="654">
        <v>384939</v>
      </c>
      <c r="DM30" s="646"/>
      <c r="DN30" s="646"/>
      <c r="DO30" s="646"/>
      <c r="DP30" s="646"/>
      <c r="DQ30" s="646"/>
      <c r="DR30" s="646"/>
      <c r="DS30" s="646"/>
      <c r="DT30" s="646"/>
      <c r="DU30" s="646"/>
      <c r="DV30" s="647"/>
      <c r="DW30" s="650">
        <v>17.899999999999999</v>
      </c>
      <c r="DX30" s="682"/>
      <c r="DY30" s="682"/>
      <c r="DZ30" s="682"/>
      <c r="EA30" s="682"/>
      <c r="EB30" s="682"/>
      <c r="EC30" s="683"/>
    </row>
    <row r="31" spans="2:133" ht="11.25" customHeight="1" x14ac:dyDescent="0.15">
      <c r="B31" s="642" t="s">
        <v>309</v>
      </c>
      <c r="C31" s="643"/>
      <c r="D31" s="643"/>
      <c r="E31" s="643"/>
      <c r="F31" s="643"/>
      <c r="G31" s="643"/>
      <c r="H31" s="643"/>
      <c r="I31" s="643"/>
      <c r="J31" s="643"/>
      <c r="K31" s="643"/>
      <c r="L31" s="643"/>
      <c r="M31" s="643"/>
      <c r="N31" s="643"/>
      <c r="O31" s="643"/>
      <c r="P31" s="643"/>
      <c r="Q31" s="644"/>
      <c r="R31" s="645">
        <v>667831</v>
      </c>
      <c r="S31" s="646"/>
      <c r="T31" s="646"/>
      <c r="U31" s="646"/>
      <c r="V31" s="646"/>
      <c r="W31" s="646"/>
      <c r="X31" s="646"/>
      <c r="Y31" s="647"/>
      <c r="Z31" s="648">
        <v>15.6</v>
      </c>
      <c r="AA31" s="648"/>
      <c r="AB31" s="648"/>
      <c r="AC31" s="648"/>
      <c r="AD31" s="649" t="s">
        <v>136</v>
      </c>
      <c r="AE31" s="649"/>
      <c r="AF31" s="649"/>
      <c r="AG31" s="649"/>
      <c r="AH31" s="649"/>
      <c r="AI31" s="649"/>
      <c r="AJ31" s="649"/>
      <c r="AK31" s="649"/>
      <c r="AL31" s="650" t="s">
        <v>173</v>
      </c>
      <c r="AM31" s="651"/>
      <c r="AN31" s="651"/>
      <c r="AO31" s="652"/>
      <c r="AP31" s="702" t="s">
        <v>310</v>
      </c>
      <c r="AQ31" s="703"/>
      <c r="AR31" s="703"/>
      <c r="AS31" s="703"/>
      <c r="AT31" s="708" t="s">
        <v>311</v>
      </c>
      <c r="AU31" s="229"/>
      <c r="AV31" s="229"/>
      <c r="AW31" s="229"/>
      <c r="AX31" s="631" t="s">
        <v>187</v>
      </c>
      <c r="AY31" s="632"/>
      <c r="AZ31" s="632"/>
      <c r="BA31" s="632"/>
      <c r="BB31" s="632"/>
      <c r="BC31" s="632"/>
      <c r="BD31" s="632"/>
      <c r="BE31" s="632"/>
      <c r="BF31" s="633"/>
      <c r="BG31" s="701">
        <v>97.5</v>
      </c>
      <c r="BH31" s="697"/>
      <c r="BI31" s="697"/>
      <c r="BJ31" s="697"/>
      <c r="BK31" s="697"/>
      <c r="BL31" s="697"/>
      <c r="BM31" s="640">
        <v>93.9</v>
      </c>
      <c r="BN31" s="697"/>
      <c r="BO31" s="697"/>
      <c r="BP31" s="697"/>
      <c r="BQ31" s="698"/>
      <c r="BR31" s="701">
        <v>99.3</v>
      </c>
      <c r="BS31" s="697"/>
      <c r="BT31" s="697"/>
      <c r="BU31" s="697"/>
      <c r="BV31" s="697"/>
      <c r="BW31" s="697"/>
      <c r="BX31" s="640">
        <v>96</v>
      </c>
      <c r="BY31" s="697"/>
      <c r="BZ31" s="697"/>
      <c r="CA31" s="697"/>
      <c r="CB31" s="698"/>
      <c r="CD31" s="693"/>
      <c r="CE31" s="694"/>
      <c r="CF31" s="660" t="s">
        <v>312</v>
      </c>
      <c r="CG31" s="661"/>
      <c r="CH31" s="661"/>
      <c r="CI31" s="661"/>
      <c r="CJ31" s="661"/>
      <c r="CK31" s="661"/>
      <c r="CL31" s="661"/>
      <c r="CM31" s="661"/>
      <c r="CN31" s="661"/>
      <c r="CO31" s="661"/>
      <c r="CP31" s="661"/>
      <c r="CQ31" s="662"/>
      <c r="CR31" s="645">
        <v>14667</v>
      </c>
      <c r="CS31" s="670"/>
      <c r="CT31" s="670"/>
      <c r="CU31" s="670"/>
      <c r="CV31" s="670"/>
      <c r="CW31" s="670"/>
      <c r="CX31" s="670"/>
      <c r="CY31" s="671"/>
      <c r="CZ31" s="650">
        <v>0.3</v>
      </c>
      <c r="DA31" s="682"/>
      <c r="DB31" s="682"/>
      <c r="DC31" s="684"/>
      <c r="DD31" s="654">
        <v>14667</v>
      </c>
      <c r="DE31" s="670"/>
      <c r="DF31" s="670"/>
      <c r="DG31" s="670"/>
      <c r="DH31" s="670"/>
      <c r="DI31" s="670"/>
      <c r="DJ31" s="670"/>
      <c r="DK31" s="671"/>
      <c r="DL31" s="654">
        <v>14667</v>
      </c>
      <c r="DM31" s="670"/>
      <c r="DN31" s="670"/>
      <c r="DO31" s="670"/>
      <c r="DP31" s="670"/>
      <c r="DQ31" s="670"/>
      <c r="DR31" s="670"/>
      <c r="DS31" s="670"/>
      <c r="DT31" s="670"/>
      <c r="DU31" s="670"/>
      <c r="DV31" s="671"/>
      <c r="DW31" s="650">
        <v>0.7</v>
      </c>
      <c r="DX31" s="682"/>
      <c r="DY31" s="682"/>
      <c r="DZ31" s="682"/>
      <c r="EA31" s="682"/>
      <c r="EB31" s="682"/>
      <c r="EC31" s="683"/>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136</v>
      </c>
      <c r="S32" s="646"/>
      <c r="T32" s="646"/>
      <c r="U32" s="646"/>
      <c r="V32" s="646"/>
      <c r="W32" s="646"/>
      <c r="X32" s="646"/>
      <c r="Y32" s="647"/>
      <c r="Z32" s="648" t="s">
        <v>173</v>
      </c>
      <c r="AA32" s="648"/>
      <c r="AB32" s="648"/>
      <c r="AC32" s="648"/>
      <c r="AD32" s="649" t="s">
        <v>173</v>
      </c>
      <c r="AE32" s="649"/>
      <c r="AF32" s="649"/>
      <c r="AG32" s="649"/>
      <c r="AH32" s="649"/>
      <c r="AI32" s="649"/>
      <c r="AJ32" s="649"/>
      <c r="AK32" s="649"/>
      <c r="AL32" s="650" t="s">
        <v>173</v>
      </c>
      <c r="AM32" s="651"/>
      <c r="AN32" s="651"/>
      <c r="AO32" s="652"/>
      <c r="AP32" s="704"/>
      <c r="AQ32" s="705"/>
      <c r="AR32" s="705"/>
      <c r="AS32" s="705"/>
      <c r="AT32" s="709"/>
      <c r="AU32" s="228" t="s">
        <v>314</v>
      </c>
      <c r="AV32" s="228"/>
      <c r="AW32" s="228"/>
      <c r="AX32" s="642" t="s">
        <v>315</v>
      </c>
      <c r="AY32" s="643"/>
      <c r="AZ32" s="643"/>
      <c r="BA32" s="643"/>
      <c r="BB32" s="643"/>
      <c r="BC32" s="643"/>
      <c r="BD32" s="643"/>
      <c r="BE32" s="643"/>
      <c r="BF32" s="644"/>
      <c r="BG32" s="711">
        <v>99.3</v>
      </c>
      <c r="BH32" s="670"/>
      <c r="BI32" s="670"/>
      <c r="BJ32" s="670"/>
      <c r="BK32" s="670"/>
      <c r="BL32" s="670"/>
      <c r="BM32" s="651">
        <v>96.6</v>
      </c>
      <c r="BN32" s="699"/>
      <c r="BO32" s="699"/>
      <c r="BP32" s="699"/>
      <c r="BQ32" s="700"/>
      <c r="BR32" s="711">
        <v>99.2</v>
      </c>
      <c r="BS32" s="670"/>
      <c r="BT32" s="670"/>
      <c r="BU32" s="670"/>
      <c r="BV32" s="670"/>
      <c r="BW32" s="670"/>
      <c r="BX32" s="651">
        <v>97.4</v>
      </c>
      <c r="BY32" s="699"/>
      <c r="BZ32" s="699"/>
      <c r="CA32" s="699"/>
      <c r="CB32" s="700"/>
      <c r="CD32" s="695"/>
      <c r="CE32" s="696"/>
      <c r="CF32" s="660" t="s">
        <v>316</v>
      </c>
      <c r="CG32" s="661"/>
      <c r="CH32" s="661"/>
      <c r="CI32" s="661"/>
      <c r="CJ32" s="661"/>
      <c r="CK32" s="661"/>
      <c r="CL32" s="661"/>
      <c r="CM32" s="661"/>
      <c r="CN32" s="661"/>
      <c r="CO32" s="661"/>
      <c r="CP32" s="661"/>
      <c r="CQ32" s="662"/>
      <c r="CR32" s="645" t="s">
        <v>239</v>
      </c>
      <c r="CS32" s="646"/>
      <c r="CT32" s="646"/>
      <c r="CU32" s="646"/>
      <c r="CV32" s="646"/>
      <c r="CW32" s="646"/>
      <c r="CX32" s="646"/>
      <c r="CY32" s="647"/>
      <c r="CZ32" s="650" t="s">
        <v>173</v>
      </c>
      <c r="DA32" s="682"/>
      <c r="DB32" s="682"/>
      <c r="DC32" s="684"/>
      <c r="DD32" s="654" t="s">
        <v>239</v>
      </c>
      <c r="DE32" s="646"/>
      <c r="DF32" s="646"/>
      <c r="DG32" s="646"/>
      <c r="DH32" s="646"/>
      <c r="DI32" s="646"/>
      <c r="DJ32" s="646"/>
      <c r="DK32" s="647"/>
      <c r="DL32" s="654" t="s">
        <v>173</v>
      </c>
      <c r="DM32" s="646"/>
      <c r="DN32" s="646"/>
      <c r="DO32" s="646"/>
      <c r="DP32" s="646"/>
      <c r="DQ32" s="646"/>
      <c r="DR32" s="646"/>
      <c r="DS32" s="646"/>
      <c r="DT32" s="646"/>
      <c r="DU32" s="646"/>
      <c r="DV32" s="647"/>
      <c r="DW32" s="650" t="s">
        <v>173</v>
      </c>
      <c r="DX32" s="682"/>
      <c r="DY32" s="682"/>
      <c r="DZ32" s="682"/>
      <c r="EA32" s="682"/>
      <c r="EB32" s="682"/>
      <c r="EC32" s="683"/>
    </row>
    <row r="33" spans="2:133" ht="11.25" customHeight="1" x14ac:dyDescent="0.15">
      <c r="B33" s="642" t="s">
        <v>317</v>
      </c>
      <c r="C33" s="643"/>
      <c r="D33" s="643"/>
      <c r="E33" s="643"/>
      <c r="F33" s="643"/>
      <c r="G33" s="643"/>
      <c r="H33" s="643"/>
      <c r="I33" s="643"/>
      <c r="J33" s="643"/>
      <c r="K33" s="643"/>
      <c r="L33" s="643"/>
      <c r="M33" s="643"/>
      <c r="N33" s="643"/>
      <c r="O33" s="643"/>
      <c r="P33" s="643"/>
      <c r="Q33" s="644"/>
      <c r="R33" s="645">
        <v>517712</v>
      </c>
      <c r="S33" s="646"/>
      <c r="T33" s="646"/>
      <c r="U33" s="646"/>
      <c r="V33" s="646"/>
      <c r="W33" s="646"/>
      <c r="X33" s="646"/>
      <c r="Y33" s="647"/>
      <c r="Z33" s="648">
        <v>12.1</v>
      </c>
      <c r="AA33" s="648"/>
      <c r="AB33" s="648"/>
      <c r="AC33" s="648"/>
      <c r="AD33" s="649" t="s">
        <v>136</v>
      </c>
      <c r="AE33" s="649"/>
      <c r="AF33" s="649"/>
      <c r="AG33" s="649"/>
      <c r="AH33" s="649"/>
      <c r="AI33" s="649"/>
      <c r="AJ33" s="649"/>
      <c r="AK33" s="649"/>
      <c r="AL33" s="650" t="s">
        <v>239</v>
      </c>
      <c r="AM33" s="651"/>
      <c r="AN33" s="651"/>
      <c r="AO33" s="652"/>
      <c r="AP33" s="706"/>
      <c r="AQ33" s="707"/>
      <c r="AR33" s="707"/>
      <c r="AS33" s="707"/>
      <c r="AT33" s="710"/>
      <c r="AU33" s="230"/>
      <c r="AV33" s="230"/>
      <c r="AW33" s="230"/>
      <c r="AX33" s="686" t="s">
        <v>318</v>
      </c>
      <c r="AY33" s="687"/>
      <c r="AZ33" s="687"/>
      <c r="BA33" s="687"/>
      <c r="BB33" s="687"/>
      <c r="BC33" s="687"/>
      <c r="BD33" s="687"/>
      <c r="BE33" s="687"/>
      <c r="BF33" s="688"/>
      <c r="BG33" s="715">
        <v>95.8</v>
      </c>
      <c r="BH33" s="716"/>
      <c r="BI33" s="716"/>
      <c r="BJ33" s="716"/>
      <c r="BK33" s="716"/>
      <c r="BL33" s="716"/>
      <c r="BM33" s="717">
        <v>91</v>
      </c>
      <c r="BN33" s="716"/>
      <c r="BO33" s="716"/>
      <c r="BP33" s="716"/>
      <c r="BQ33" s="718"/>
      <c r="BR33" s="715">
        <v>99.1</v>
      </c>
      <c r="BS33" s="716"/>
      <c r="BT33" s="716"/>
      <c r="BU33" s="716"/>
      <c r="BV33" s="716"/>
      <c r="BW33" s="716"/>
      <c r="BX33" s="717">
        <v>94</v>
      </c>
      <c r="BY33" s="716"/>
      <c r="BZ33" s="716"/>
      <c r="CA33" s="716"/>
      <c r="CB33" s="718"/>
      <c r="CD33" s="660" t="s">
        <v>319</v>
      </c>
      <c r="CE33" s="661"/>
      <c r="CF33" s="661"/>
      <c r="CG33" s="661"/>
      <c r="CH33" s="661"/>
      <c r="CI33" s="661"/>
      <c r="CJ33" s="661"/>
      <c r="CK33" s="661"/>
      <c r="CL33" s="661"/>
      <c r="CM33" s="661"/>
      <c r="CN33" s="661"/>
      <c r="CO33" s="661"/>
      <c r="CP33" s="661"/>
      <c r="CQ33" s="662"/>
      <c r="CR33" s="645">
        <v>2006366</v>
      </c>
      <c r="CS33" s="670"/>
      <c r="CT33" s="670"/>
      <c r="CU33" s="670"/>
      <c r="CV33" s="670"/>
      <c r="CW33" s="670"/>
      <c r="CX33" s="670"/>
      <c r="CY33" s="671"/>
      <c r="CZ33" s="650">
        <v>47.8</v>
      </c>
      <c r="DA33" s="682"/>
      <c r="DB33" s="682"/>
      <c r="DC33" s="684"/>
      <c r="DD33" s="654">
        <v>1353405</v>
      </c>
      <c r="DE33" s="670"/>
      <c r="DF33" s="670"/>
      <c r="DG33" s="670"/>
      <c r="DH33" s="670"/>
      <c r="DI33" s="670"/>
      <c r="DJ33" s="670"/>
      <c r="DK33" s="671"/>
      <c r="DL33" s="654">
        <v>777184</v>
      </c>
      <c r="DM33" s="670"/>
      <c r="DN33" s="670"/>
      <c r="DO33" s="670"/>
      <c r="DP33" s="670"/>
      <c r="DQ33" s="670"/>
      <c r="DR33" s="670"/>
      <c r="DS33" s="670"/>
      <c r="DT33" s="670"/>
      <c r="DU33" s="670"/>
      <c r="DV33" s="671"/>
      <c r="DW33" s="650">
        <v>36</v>
      </c>
      <c r="DX33" s="682"/>
      <c r="DY33" s="682"/>
      <c r="DZ33" s="682"/>
      <c r="EA33" s="682"/>
      <c r="EB33" s="682"/>
      <c r="EC33" s="683"/>
    </row>
    <row r="34" spans="2:133" ht="11.25" customHeight="1" x14ac:dyDescent="0.15">
      <c r="B34" s="642" t="s">
        <v>320</v>
      </c>
      <c r="C34" s="643"/>
      <c r="D34" s="643"/>
      <c r="E34" s="643"/>
      <c r="F34" s="643"/>
      <c r="G34" s="643"/>
      <c r="H34" s="643"/>
      <c r="I34" s="643"/>
      <c r="J34" s="643"/>
      <c r="K34" s="643"/>
      <c r="L34" s="643"/>
      <c r="M34" s="643"/>
      <c r="N34" s="643"/>
      <c r="O34" s="643"/>
      <c r="P34" s="643"/>
      <c r="Q34" s="644"/>
      <c r="R34" s="645">
        <v>39056</v>
      </c>
      <c r="S34" s="646"/>
      <c r="T34" s="646"/>
      <c r="U34" s="646"/>
      <c r="V34" s="646"/>
      <c r="W34" s="646"/>
      <c r="X34" s="646"/>
      <c r="Y34" s="647"/>
      <c r="Z34" s="648">
        <v>0.9</v>
      </c>
      <c r="AA34" s="648"/>
      <c r="AB34" s="648"/>
      <c r="AC34" s="648"/>
      <c r="AD34" s="649">
        <v>21398</v>
      </c>
      <c r="AE34" s="649"/>
      <c r="AF34" s="649"/>
      <c r="AG34" s="649"/>
      <c r="AH34" s="649"/>
      <c r="AI34" s="649"/>
      <c r="AJ34" s="649"/>
      <c r="AK34" s="649"/>
      <c r="AL34" s="650">
        <v>1</v>
      </c>
      <c r="AM34" s="651"/>
      <c r="AN34" s="651"/>
      <c r="AO34" s="652"/>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0" t="s">
        <v>321</v>
      </c>
      <c r="CE34" s="661"/>
      <c r="CF34" s="661"/>
      <c r="CG34" s="661"/>
      <c r="CH34" s="661"/>
      <c r="CI34" s="661"/>
      <c r="CJ34" s="661"/>
      <c r="CK34" s="661"/>
      <c r="CL34" s="661"/>
      <c r="CM34" s="661"/>
      <c r="CN34" s="661"/>
      <c r="CO34" s="661"/>
      <c r="CP34" s="661"/>
      <c r="CQ34" s="662"/>
      <c r="CR34" s="645">
        <v>499261</v>
      </c>
      <c r="CS34" s="646"/>
      <c r="CT34" s="646"/>
      <c r="CU34" s="646"/>
      <c r="CV34" s="646"/>
      <c r="CW34" s="646"/>
      <c r="CX34" s="646"/>
      <c r="CY34" s="647"/>
      <c r="CZ34" s="650">
        <v>11.9</v>
      </c>
      <c r="DA34" s="682"/>
      <c r="DB34" s="682"/>
      <c r="DC34" s="684"/>
      <c r="DD34" s="654">
        <v>353312</v>
      </c>
      <c r="DE34" s="646"/>
      <c r="DF34" s="646"/>
      <c r="DG34" s="646"/>
      <c r="DH34" s="646"/>
      <c r="DI34" s="646"/>
      <c r="DJ34" s="646"/>
      <c r="DK34" s="647"/>
      <c r="DL34" s="654">
        <v>270744</v>
      </c>
      <c r="DM34" s="646"/>
      <c r="DN34" s="646"/>
      <c r="DO34" s="646"/>
      <c r="DP34" s="646"/>
      <c r="DQ34" s="646"/>
      <c r="DR34" s="646"/>
      <c r="DS34" s="646"/>
      <c r="DT34" s="646"/>
      <c r="DU34" s="646"/>
      <c r="DV34" s="647"/>
      <c r="DW34" s="650">
        <v>12.6</v>
      </c>
      <c r="DX34" s="682"/>
      <c r="DY34" s="682"/>
      <c r="DZ34" s="682"/>
      <c r="EA34" s="682"/>
      <c r="EB34" s="682"/>
      <c r="EC34" s="683"/>
    </row>
    <row r="35" spans="2:133" ht="11.25" customHeight="1" x14ac:dyDescent="0.15">
      <c r="B35" s="642" t="s">
        <v>322</v>
      </c>
      <c r="C35" s="643"/>
      <c r="D35" s="643"/>
      <c r="E35" s="643"/>
      <c r="F35" s="643"/>
      <c r="G35" s="643"/>
      <c r="H35" s="643"/>
      <c r="I35" s="643"/>
      <c r="J35" s="643"/>
      <c r="K35" s="643"/>
      <c r="L35" s="643"/>
      <c r="M35" s="643"/>
      <c r="N35" s="643"/>
      <c r="O35" s="643"/>
      <c r="P35" s="643"/>
      <c r="Q35" s="644"/>
      <c r="R35" s="645">
        <v>134925</v>
      </c>
      <c r="S35" s="646"/>
      <c r="T35" s="646"/>
      <c r="U35" s="646"/>
      <c r="V35" s="646"/>
      <c r="W35" s="646"/>
      <c r="X35" s="646"/>
      <c r="Y35" s="647"/>
      <c r="Z35" s="648">
        <v>3.1</v>
      </c>
      <c r="AA35" s="648"/>
      <c r="AB35" s="648"/>
      <c r="AC35" s="648"/>
      <c r="AD35" s="649" t="s">
        <v>173</v>
      </c>
      <c r="AE35" s="649"/>
      <c r="AF35" s="649"/>
      <c r="AG35" s="649"/>
      <c r="AH35" s="649"/>
      <c r="AI35" s="649"/>
      <c r="AJ35" s="649"/>
      <c r="AK35" s="649"/>
      <c r="AL35" s="650" t="s">
        <v>173</v>
      </c>
      <c r="AM35" s="651"/>
      <c r="AN35" s="651"/>
      <c r="AO35" s="652"/>
      <c r="AP35" s="233"/>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149948</v>
      </c>
      <c r="CS35" s="670"/>
      <c r="CT35" s="670"/>
      <c r="CU35" s="670"/>
      <c r="CV35" s="670"/>
      <c r="CW35" s="670"/>
      <c r="CX35" s="670"/>
      <c r="CY35" s="671"/>
      <c r="CZ35" s="650">
        <v>3.6</v>
      </c>
      <c r="DA35" s="682"/>
      <c r="DB35" s="682"/>
      <c r="DC35" s="684"/>
      <c r="DD35" s="654">
        <v>129052</v>
      </c>
      <c r="DE35" s="670"/>
      <c r="DF35" s="670"/>
      <c r="DG35" s="670"/>
      <c r="DH35" s="670"/>
      <c r="DI35" s="670"/>
      <c r="DJ35" s="670"/>
      <c r="DK35" s="671"/>
      <c r="DL35" s="654">
        <v>71990</v>
      </c>
      <c r="DM35" s="670"/>
      <c r="DN35" s="670"/>
      <c r="DO35" s="670"/>
      <c r="DP35" s="670"/>
      <c r="DQ35" s="670"/>
      <c r="DR35" s="670"/>
      <c r="DS35" s="670"/>
      <c r="DT35" s="670"/>
      <c r="DU35" s="670"/>
      <c r="DV35" s="671"/>
      <c r="DW35" s="650">
        <v>3.3</v>
      </c>
      <c r="DX35" s="682"/>
      <c r="DY35" s="682"/>
      <c r="DZ35" s="682"/>
      <c r="EA35" s="682"/>
      <c r="EB35" s="682"/>
      <c r="EC35" s="683"/>
    </row>
    <row r="36" spans="2:133" ht="11.25" customHeight="1" x14ac:dyDescent="0.15">
      <c r="B36" s="642" t="s">
        <v>326</v>
      </c>
      <c r="C36" s="643"/>
      <c r="D36" s="643"/>
      <c r="E36" s="643"/>
      <c r="F36" s="643"/>
      <c r="G36" s="643"/>
      <c r="H36" s="643"/>
      <c r="I36" s="643"/>
      <c r="J36" s="643"/>
      <c r="K36" s="643"/>
      <c r="L36" s="643"/>
      <c r="M36" s="643"/>
      <c r="N36" s="643"/>
      <c r="O36" s="643"/>
      <c r="P36" s="643"/>
      <c r="Q36" s="644"/>
      <c r="R36" s="645">
        <v>139247</v>
      </c>
      <c r="S36" s="646"/>
      <c r="T36" s="646"/>
      <c r="U36" s="646"/>
      <c r="V36" s="646"/>
      <c r="W36" s="646"/>
      <c r="X36" s="646"/>
      <c r="Y36" s="647"/>
      <c r="Z36" s="648">
        <v>3.2</v>
      </c>
      <c r="AA36" s="648"/>
      <c r="AB36" s="648"/>
      <c r="AC36" s="648"/>
      <c r="AD36" s="649" t="s">
        <v>239</v>
      </c>
      <c r="AE36" s="649"/>
      <c r="AF36" s="649"/>
      <c r="AG36" s="649"/>
      <c r="AH36" s="649"/>
      <c r="AI36" s="649"/>
      <c r="AJ36" s="649"/>
      <c r="AK36" s="649"/>
      <c r="AL36" s="650" t="s">
        <v>173</v>
      </c>
      <c r="AM36" s="651"/>
      <c r="AN36" s="651"/>
      <c r="AO36" s="652"/>
      <c r="AP36" s="233"/>
      <c r="AQ36" s="719" t="s">
        <v>327</v>
      </c>
      <c r="AR36" s="720"/>
      <c r="AS36" s="720"/>
      <c r="AT36" s="720"/>
      <c r="AU36" s="720"/>
      <c r="AV36" s="720"/>
      <c r="AW36" s="720"/>
      <c r="AX36" s="720"/>
      <c r="AY36" s="721"/>
      <c r="AZ36" s="634">
        <v>322493</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11347</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803496</v>
      </c>
      <c r="CS36" s="646"/>
      <c r="CT36" s="646"/>
      <c r="CU36" s="646"/>
      <c r="CV36" s="646"/>
      <c r="CW36" s="646"/>
      <c r="CX36" s="646"/>
      <c r="CY36" s="647"/>
      <c r="CZ36" s="650">
        <v>19.100000000000001</v>
      </c>
      <c r="DA36" s="682"/>
      <c r="DB36" s="682"/>
      <c r="DC36" s="684"/>
      <c r="DD36" s="654">
        <v>426965</v>
      </c>
      <c r="DE36" s="646"/>
      <c r="DF36" s="646"/>
      <c r="DG36" s="646"/>
      <c r="DH36" s="646"/>
      <c r="DI36" s="646"/>
      <c r="DJ36" s="646"/>
      <c r="DK36" s="647"/>
      <c r="DL36" s="654">
        <v>284773</v>
      </c>
      <c r="DM36" s="646"/>
      <c r="DN36" s="646"/>
      <c r="DO36" s="646"/>
      <c r="DP36" s="646"/>
      <c r="DQ36" s="646"/>
      <c r="DR36" s="646"/>
      <c r="DS36" s="646"/>
      <c r="DT36" s="646"/>
      <c r="DU36" s="646"/>
      <c r="DV36" s="647"/>
      <c r="DW36" s="650">
        <v>13.2</v>
      </c>
      <c r="DX36" s="682"/>
      <c r="DY36" s="682"/>
      <c r="DZ36" s="682"/>
      <c r="EA36" s="682"/>
      <c r="EB36" s="682"/>
      <c r="EC36" s="683"/>
    </row>
    <row r="37" spans="2:133" ht="11.25" customHeight="1" x14ac:dyDescent="0.15">
      <c r="B37" s="642" t="s">
        <v>330</v>
      </c>
      <c r="C37" s="643"/>
      <c r="D37" s="643"/>
      <c r="E37" s="643"/>
      <c r="F37" s="643"/>
      <c r="G37" s="643"/>
      <c r="H37" s="643"/>
      <c r="I37" s="643"/>
      <c r="J37" s="643"/>
      <c r="K37" s="643"/>
      <c r="L37" s="643"/>
      <c r="M37" s="643"/>
      <c r="N37" s="643"/>
      <c r="O37" s="643"/>
      <c r="P37" s="643"/>
      <c r="Q37" s="644"/>
      <c r="R37" s="645">
        <v>136712</v>
      </c>
      <c r="S37" s="646"/>
      <c r="T37" s="646"/>
      <c r="U37" s="646"/>
      <c r="V37" s="646"/>
      <c r="W37" s="646"/>
      <c r="X37" s="646"/>
      <c r="Y37" s="647"/>
      <c r="Z37" s="648">
        <v>3.2</v>
      </c>
      <c r="AA37" s="648"/>
      <c r="AB37" s="648"/>
      <c r="AC37" s="648"/>
      <c r="AD37" s="649" t="s">
        <v>173</v>
      </c>
      <c r="AE37" s="649"/>
      <c r="AF37" s="649"/>
      <c r="AG37" s="649"/>
      <c r="AH37" s="649"/>
      <c r="AI37" s="649"/>
      <c r="AJ37" s="649"/>
      <c r="AK37" s="649"/>
      <c r="AL37" s="650" t="s">
        <v>173</v>
      </c>
      <c r="AM37" s="651"/>
      <c r="AN37" s="651"/>
      <c r="AO37" s="652"/>
      <c r="AQ37" s="723" t="s">
        <v>331</v>
      </c>
      <c r="AR37" s="724"/>
      <c r="AS37" s="724"/>
      <c r="AT37" s="724"/>
      <c r="AU37" s="724"/>
      <c r="AV37" s="724"/>
      <c r="AW37" s="724"/>
      <c r="AX37" s="724"/>
      <c r="AY37" s="725"/>
      <c r="AZ37" s="645">
        <v>80771</v>
      </c>
      <c r="BA37" s="646"/>
      <c r="BB37" s="646"/>
      <c r="BC37" s="646"/>
      <c r="BD37" s="670"/>
      <c r="BE37" s="670"/>
      <c r="BF37" s="700"/>
      <c r="BG37" s="660" t="s">
        <v>332</v>
      </c>
      <c r="BH37" s="661"/>
      <c r="BI37" s="661"/>
      <c r="BJ37" s="661"/>
      <c r="BK37" s="661"/>
      <c r="BL37" s="661"/>
      <c r="BM37" s="661"/>
      <c r="BN37" s="661"/>
      <c r="BO37" s="661"/>
      <c r="BP37" s="661"/>
      <c r="BQ37" s="661"/>
      <c r="BR37" s="661"/>
      <c r="BS37" s="661"/>
      <c r="BT37" s="661"/>
      <c r="BU37" s="662"/>
      <c r="BV37" s="645">
        <v>7645</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219925</v>
      </c>
      <c r="CS37" s="670"/>
      <c r="CT37" s="670"/>
      <c r="CU37" s="670"/>
      <c r="CV37" s="670"/>
      <c r="CW37" s="670"/>
      <c r="CX37" s="670"/>
      <c r="CY37" s="671"/>
      <c r="CZ37" s="650">
        <v>5.2</v>
      </c>
      <c r="DA37" s="682"/>
      <c r="DB37" s="682"/>
      <c r="DC37" s="684"/>
      <c r="DD37" s="654">
        <v>219501</v>
      </c>
      <c r="DE37" s="670"/>
      <c r="DF37" s="670"/>
      <c r="DG37" s="670"/>
      <c r="DH37" s="670"/>
      <c r="DI37" s="670"/>
      <c r="DJ37" s="670"/>
      <c r="DK37" s="671"/>
      <c r="DL37" s="654">
        <v>219501</v>
      </c>
      <c r="DM37" s="670"/>
      <c r="DN37" s="670"/>
      <c r="DO37" s="670"/>
      <c r="DP37" s="670"/>
      <c r="DQ37" s="670"/>
      <c r="DR37" s="670"/>
      <c r="DS37" s="670"/>
      <c r="DT37" s="670"/>
      <c r="DU37" s="670"/>
      <c r="DV37" s="671"/>
      <c r="DW37" s="650">
        <v>10.199999999999999</v>
      </c>
      <c r="DX37" s="682"/>
      <c r="DY37" s="682"/>
      <c r="DZ37" s="682"/>
      <c r="EA37" s="682"/>
      <c r="EB37" s="682"/>
      <c r="EC37" s="683"/>
    </row>
    <row r="38" spans="2:133" ht="11.25" customHeight="1" x14ac:dyDescent="0.15">
      <c r="B38" s="642" t="s">
        <v>334</v>
      </c>
      <c r="C38" s="643"/>
      <c r="D38" s="643"/>
      <c r="E38" s="643"/>
      <c r="F38" s="643"/>
      <c r="G38" s="643"/>
      <c r="H38" s="643"/>
      <c r="I38" s="643"/>
      <c r="J38" s="643"/>
      <c r="K38" s="643"/>
      <c r="L38" s="643"/>
      <c r="M38" s="643"/>
      <c r="N38" s="643"/>
      <c r="O38" s="643"/>
      <c r="P38" s="643"/>
      <c r="Q38" s="644"/>
      <c r="R38" s="645">
        <v>44134</v>
      </c>
      <c r="S38" s="646"/>
      <c r="T38" s="646"/>
      <c r="U38" s="646"/>
      <c r="V38" s="646"/>
      <c r="W38" s="646"/>
      <c r="X38" s="646"/>
      <c r="Y38" s="647"/>
      <c r="Z38" s="648">
        <v>1</v>
      </c>
      <c r="AA38" s="648"/>
      <c r="AB38" s="648"/>
      <c r="AC38" s="648"/>
      <c r="AD38" s="649" t="s">
        <v>173</v>
      </c>
      <c r="AE38" s="649"/>
      <c r="AF38" s="649"/>
      <c r="AG38" s="649"/>
      <c r="AH38" s="649"/>
      <c r="AI38" s="649"/>
      <c r="AJ38" s="649"/>
      <c r="AK38" s="649"/>
      <c r="AL38" s="650" t="s">
        <v>173</v>
      </c>
      <c r="AM38" s="651"/>
      <c r="AN38" s="651"/>
      <c r="AO38" s="652"/>
      <c r="AQ38" s="723" t="s">
        <v>335</v>
      </c>
      <c r="AR38" s="724"/>
      <c r="AS38" s="724"/>
      <c r="AT38" s="724"/>
      <c r="AU38" s="724"/>
      <c r="AV38" s="724"/>
      <c r="AW38" s="724"/>
      <c r="AX38" s="724"/>
      <c r="AY38" s="725"/>
      <c r="AZ38" s="645">
        <v>61498</v>
      </c>
      <c r="BA38" s="646"/>
      <c r="BB38" s="646"/>
      <c r="BC38" s="646"/>
      <c r="BD38" s="670"/>
      <c r="BE38" s="670"/>
      <c r="BF38" s="700"/>
      <c r="BG38" s="660" t="s">
        <v>336</v>
      </c>
      <c r="BH38" s="661"/>
      <c r="BI38" s="661"/>
      <c r="BJ38" s="661"/>
      <c r="BK38" s="661"/>
      <c r="BL38" s="661"/>
      <c r="BM38" s="661"/>
      <c r="BN38" s="661"/>
      <c r="BO38" s="661"/>
      <c r="BP38" s="661"/>
      <c r="BQ38" s="661"/>
      <c r="BR38" s="661"/>
      <c r="BS38" s="661"/>
      <c r="BT38" s="661"/>
      <c r="BU38" s="662"/>
      <c r="BV38" s="645">
        <v>403</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322493</v>
      </c>
      <c r="CS38" s="646"/>
      <c r="CT38" s="646"/>
      <c r="CU38" s="646"/>
      <c r="CV38" s="646"/>
      <c r="CW38" s="646"/>
      <c r="CX38" s="646"/>
      <c r="CY38" s="647"/>
      <c r="CZ38" s="650">
        <v>7.7</v>
      </c>
      <c r="DA38" s="682"/>
      <c r="DB38" s="682"/>
      <c r="DC38" s="684"/>
      <c r="DD38" s="654">
        <v>293779</v>
      </c>
      <c r="DE38" s="646"/>
      <c r="DF38" s="646"/>
      <c r="DG38" s="646"/>
      <c r="DH38" s="646"/>
      <c r="DI38" s="646"/>
      <c r="DJ38" s="646"/>
      <c r="DK38" s="647"/>
      <c r="DL38" s="654">
        <v>149677</v>
      </c>
      <c r="DM38" s="646"/>
      <c r="DN38" s="646"/>
      <c r="DO38" s="646"/>
      <c r="DP38" s="646"/>
      <c r="DQ38" s="646"/>
      <c r="DR38" s="646"/>
      <c r="DS38" s="646"/>
      <c r="DT38" s="646"/>
      <c r="DU38" s="646"/>
      <c r="DV38" s="647"/>
      <c r="DW38" s="650">
        <v>6.9</v>
      </c>
      <c r="DX38" s="682"/>
      <c r="DY38" s="682"/>
      <c r="DZ38" s="682"/>
      <c r="EA38" s="682"/>
      <c r="EB38" s="682"/>
      <c r="EC38" s="683"/>
    </row>
    <row r="39" spans="2:133" ht="11.25" customHeight="1" x14ac:dyDescent="0.15">
      <c r="B39" s="642" t="s">
        <v>338</v>
      </c>
      <c r="C39" s="643"/>
      <c r="D39" s="643"/>
      <c r="E39" s="643"/>
      <c r="F39" s="643"/>
      <c r="G39" s="643"/>
      <c r="H39" s="643"/>
      <c r="I39" s="643"/>
      <c r="J39" s="643"/>
      <c r="K39" s="643"/>
      <c r="L39" s="643"/>
      <c r="M39" s="643"/>
      <c r="N39" s="643"/>
      <c r="O39" s="643"/>
      <c r="P39" s="643"/>
      <c r="Q39" s="644"/>
      <c r="R39" s="645">
        <v>254937</v>
      </c>
      <c r="S39" s="646"/>
      <c r="T39" s="646"/>
      <c r="U39" s="646"/>
      <c r="V39" s="646"/>
      <c r="W39" s="646"/>
      <c r="X39" s="646"/>
      <c r="Y39" s="647"/>
      <c r="Z39" s="648">
        <v>5.9</v>
      </c>
      <c r="AA39" s="648"/>
      <c r="AB39" s="648"/>
      <c r="AC39" s="648"/>
      <c r="AD39" s="649" t="s">
        <v>239</v>
      </c>
      <c r="AE39" s="649"/>
      <c r="AF39" s="649"/>
      <c r="AG39" s="649"/>
      <c r="AH39" s="649"/>
      <c r="AI39" s="649"/>
      <c r="AJ39" s="649"/>
      <c r="AK39" s="649"/>
      <c r="AL39" s="650" t="s">
        <v>239</v>
      </c>
      <c r="AM39" s="651"/>
      <c r="AN39" s="651"/>
      <c r="AO39" s="652"/>
      <c r="AQ39" s="723" t="s">
        <v>339</v>
      </c>
      <c r="AR39" s="724"/>
      <c r="AS39" s="724"/>
      <c r="AT39" s="724"/>
      <c r="AU39" s="724"/>
      <c r="AV39" s="724"/>
      <c r="AW39" s="724"/>
      <c r="AX39" s="724"/>
      <c r="AY39" s="725"/>
      <c r="AZ39" s="645" t="s">
        <v>239</v>
      </c>
      <c r="BA39" s="646"/>
      <c r="BB39" s="646"/>
      <c r="BC39" s="646"/>
      <c r="BD39" s="670"/>
      <c r="BE39" s="670"/>
      <c r="BF39" s="700"/>
      <c r="BG39" s="660" t="s">
        <v>340</v>
      </c>
      <c r="BH39" s="661"/>
      <c r="BI39" s="661"/>
      <c r="BJ39" s="661"/>
      <c r="BK39" s="661"/>
      <c r="BL39" s="661"/>
      <c r="BM39" s="661"/>
      <c r="BN39" s="661"/>
      <c r="BO39" s="661"/>
      <c r="BP39" s="661"/>
      <c r="BQ39" s="661"/>
      <c r="BR39" s="661"/>
      <c r="BS39" s="661"/>
      <c r="BT39" s="661"/>
      <c r="BU39" s="662"/>
      <c r="BV39" s="645">
        <v>652</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228048</v>
      </c>
      <c r="CS39" s="670"/>
      <c r="CT39" s="670"/>
      <c r="CU39" s="670"/>
      <c r="CV39" s="670"/>
      <c r="CW39" s="670"/>
      <c r="CX39" s="670"/>
      <c r="CY39" s="671"/>
      <c r="CZ39" s="650">
        <v>5.4</v>
      </c>
      <c r="DA39" s="682"/>
      <c r="DB39" s="682"/>
      <c r="DC39" s="684"/>
      <c r="DD39" s="654">
        <v>147177</v>
      </c>
      <c r="DE39" s="670"/>
      <c r="DF39" s="670"/>
      <c r="DG39" s="670"/>
      <c r="DH39" s="670"/>
      <c r="DI39" s="670"/>
      <c r="DJ39" s="670"/>
      <c r="DK39" s="671"/>
      <c r="DL39" s="654" t="s">
        <v>173</v>
      </c>
      <c r="DM39" s="670"/>
      <c r="DN39" s="670"/>
      <c r="DO39" s="670"/>
      <c r="DP39" s="670"/>
      <c r="DQ39" s="670"/>
      <c r="DR39" s="670"/>
      <c r="DS39" s="670"/>
      <c r="DT39" s="670"/>
      <c r="DU39" s="670"/>
      <c r="DV39" s="671"/>
      <c r="DW39" s="650" t="s">
        <v>173</v>
      </c>
      <c r="DX39" s="682"/>
      <c r="DY39" s="682"/>
      <c r="DZ39" s="682"/>
      <c r="EA39" s="682"/>
      <c r="EB39" s="682"/>
      <c r="EC39" s="683"/>
    </row>
    <row r="40" spans="2:133" ht="11.25" customHeight="1" x14ac:dyDescent="0.15">
      <c r="B40" s="642" t="s">
        <v>342</v>
      </c>
      <c r="C40" s="643"/>
      <c r="D40" s="643"/>
      <c r="E40" s="643"/>
      <c r="F40" s="643"/>
      <c r="G40" s="643"/>
      <c r="H40" s="643"/>
      <c r="I40" s="643"/>
      <c r="J40" s="643"/>
      <c r="K40" s="643"/>
      <c r="L40" s="643"/>
      <c r="M40" s="643"/>
      <c r="N40" s="643"/>
      <c r="O40" s="643"/>
      <c r="P40" s="643"/>
      <c r="Q40" s="644"/>
      <c r="R40" s="645">
        <v>3337</v>
      </c>
      <c r="S40" s="646"/>
      <c r="T40" s="646"/>
      <c r="U40" s="646"/>
      <c r="V40" s="646"/>
      <c r="W40" s="646"/>
      <c r="X40" s="646"/>
      <c r="Y40" s="647"/>
      <c r="Z40" s="648">
        <v>0.1</v>
      </c>
      <c r="AA40" s="648"/>
      <c r="AB40" s="648"/>
      <c r="AC40" s="648"/>
      <c r="AD40" s="649" t="s">
        <v>136</v>
      </c>
      <c r="AE40" s="649"/>
      <c r="AF40" s="649"/>
      <c r="AG40" s="649"/>
      <c r="AH40" s="649"/>
      <c r="AI40" s="649"/>
      <c r="AJ40" s="649"/>
      <c r="AK40" s="649"/>
      <c r="AL40" s="650" t="s">
        <v>173</v>
      </c>
      <c r="AM40" s="651"/>
      <c r="AN40" s="651"/>
      <c r="AO40" s="652"/>
      <c r="AQ40" s="723" t="s">
        <v>343</v>
      </c>
      <c r="AR40" s="724"/>
      <c r="AS40" s="724"/>
      <c r="AT40" s="724"/>
      <c r="AU40" s="724"/>
      <c r="AV40" s="724"/>
      <c r="AW40" s="724"/>
      <c r="AX40" s="724"/>
      <c r="AY40" s="725"/>
      <c r="AZ40" s="645" t="s">
        <v>173</v>
      </c>
      <c r="BA40" s="646"/>
      <c r="BB40" s="646"/>
      <c r="BC40" s="646"/>
      <c r="BD40" s="670"/>
      <c r="BE40" s="670"/>
      <c r="BF40" s="700"/>
      <c r="BG40" s="726" t="s">
        <v>344</v>
      </c>
      <c r="BH40" s="727"/>
      <c r="BI40" s="727"/>
      <c r="BJ40" s="727"/>
      <c r="BK40" s="727"/>
      <c r="BL40" s="234"/>
      <c r="BM40" s="661" t="s">
        <v>345</v>
      </c>
      <c r="BN40" s="661"/>
      <c r="BO40" s="661"/>
      <c r="BP40" s="661"/>
      <c r="BQ40" s="661"/>
      <c r="BR40" s="661"/>
      <c r="BS40" s="661"/>
      <c r="BT40" s="661"/>
      <c r="BU40" s="662"/>
      <c r="BV40" s="645">
        <v>99</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3120</v>
      </c>
      <c r="CS40" s="646"/>
      <c r="CT40" s="646"/>
      <c r="CU40" s="646"/>
      <c r="CV40" s="646"/>
      <c r="CW40" s="646"/>
      <c r="CX40" s="646"/>
      <c r="CY40" s="647"/>
      <c r="CZ40" s="650">
        <v>0.1</v>
      </c>
      <c r="DA40" s="682"/>
      <c r="DB40" s="682"/>
      <c r="DC40" s="684"/>
      <c r="DD40" s="654">
        <v>3120</v>
      </c>
      <c r="DE40" s="646"/>
      <c r="DF40" s="646"/>
      <c r="DG40" s="646"/>
      <c r="DH40" s="646"/>
      <c r="DI40" s="646"/>
      <c r="DJ40" s="646"/>
      <c r="DK40" s="647"/>
      <c r="DL40" s="654" t="s">
        <v>239</v>
      </c>
      <c r="DM40" s="646"/>
      <c r="DN40" s="646"/>
      <c r="DO40" s="646"/>
      <c r="DP40" s="646"/>
      <c r="DQ40" s="646"/>
      <c r="DR40" s="646"/>
      <c r="DS40" s="646"/>
      <c r="DT40" s="646"/>
      <c r="DU40" s="646"/>
      <c r="DV40" s="647"/>
      <c r="DW40" s="650" t="s">
        <v>173</v>
      </c>
      <c r="DX40" s="682"/>
      <c r="DY40" s="682"/>
      <c r="DZ40" s="682"/>
      <c r="EA40" s="682"/>
      <c r="EB40" s="682"/>
      <c r="EC40" s="683"/>
    </row>
    <row r="41" spans="2:133" ht="11.25" customHeight="1" x14ac:dyDescent="0.15">
      <c r="B41" s="642" t="s">
        <v>347</v>
      </c>
      <c r="C41" s="643"/>
      <c r="D41" s="643"/>
      <c r="E41" s="643"/>
      <c r="F41" s="643"/>
      <c r="G41" s="643"/>
      <c r="H41" s="643"/>
      <c r="I41" s="643"/>
      <c r="J41" s="643"/>
      <c r="K41" s="643"/>
      <c r="L41" s="643"/>
      <c r="M41" s="643"/>
      <c r="N41" s="643"/>
      <c r="O41" s="643"/>
      <c r="P41" s="643"/>
      <c r="Q41" s="644"/>
      <c r="R41" s="645">
        <v>9100</v>
      </c>
      <c r="S41" s="646"/>
      <c r="T41" s="646"/>
      <c r="U41" s="646"/>
      <c r="V41" s="646"/>
      <c r="W41" s="646"/>
      <c r="X41" s="646"/>
      <c r="Y41" s="647"/>
      <c r="Z41" s="648">
        <v>0.2</v>
      </c>
      <c r="AA41" s="648"/>
      <c r="AB41" s="648"/>
      <c r="AC41" s="648"/>
      <c r="AD41" s="649" t="s">
        <v>173</v>
      </c>
      <c r="AE41" s="649"/>
      <c r="AF41" s="649"/>
      <c r="AG41" s="649"/>
      <c r="AH41" s="649"/>
      <c r="AI41" s="649"/>
      <c r="AJ41" s="649"/>
      <c r="AK41" s="649"/>
      <c r="AL41" s="650" t="s">
        <v>173</v>
      </c>
      <c r="AM41" s="651"/>
      <c r="AN41" s="651"/>
      <c r="AO41" s="652"/>
      <c r="AQ41" s="723" t="s">
        <v>348</v>
      </c>
      <c r="AR41" s="724"/>
      <c r="AS41" s="724"/>
      <c r="AT41" s="724"/>
      <c r="AU41" s="724"/>
      <c r="AV41" s="724"/>
      <c r="AW41" s="724"/>
      <c r="AX41" s="724"/>
      <c r="AY41" s="725"/>
      <c r="AZ41" s="645">
        <v>43466</v>
      </c>
      <c r="BA41" s="646"/>
      <c r="BB41" s="646"/>
      <c r="BC41" s="646"/>
      <c r="BD41" s="670"/>
      <c r="BE41" s="670"/>
      <c r="BF41" s="700"/>
      <c r="BG41" s="726"/>
      <c r="BH41" s="727"/>
      <c r="BI41" s="727"/>
      <c r="BJ41" s="727"/>
      <c r="BK41" s="727"/>
      <c r="BL41" s="234"/>
      <c r="BM41" s="661" t="s">
        <v>349</v>
      </c>
      <c r="BN41" s="661"/>
      <c r="BO41" s="661"/>
      <c r="BP41" s="661"/>
      <c r="BQ41" s="661"/>
      <c r="BR41" s="661"/>
      <c r="BS41" s="661"/>
      <c r="BT41" s="661"/>
      <c r="BU41" s="662"/>
      <c r="BV41" s="645">
        <v>1</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173</v>
      </c>
      <c r="CS41" s="670"/>
      <c r="CT41" s="670"/>
      <c r="CU41" s="670"/>
      <c r="CV41" s="670"/>
      <c r="CW41" s="670"/>
      <c r="CX41" s="670"/>
      <c r="CY41" s="671"/>
      <c r="CZ41" s="650" t="s">
        <v>173</v>
      </c>
      <c r="DA41" s="682"/>
      <c r="DB41" s="682"/>
      <c r="DC41" s="684"/>
      <c r="DD41" s="654" t="s">
        <v>173</v>
      </c>
      <c r="DE41" s="670"/>
      <c r="DF41" s="670"/>
      <c r="DG41" s="670"/>
      <c r="DH41" s="670"/>
      <c r="DI41" s="670"/>
      <c r="DJ41" s="670"/>
      <c r="DK41" s="671"/>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42" t="s">
        <v>351</v>
      </c>
      <c r="C42" s="643"/>
      <c r="D42" s="643"/>
      <c r="E42" s="643"/>
      <c r="F42" s="643"/>
      <c r="G42" s="643"/>
      <c r="H42" s="643"/>
      <c r="I42" s="643"/>
      <c r="J42" s="643"/>
      <c r="K42" s="643"/>
      <c r="L42" s="643"/>
      <c r="M42" s="643"/>
      <c r="N42" s="643"/>
      <c r="O42" s="643"/>
      <c r="P42" s="643"/>
      <c r="Q42" s="644"/>
      <c r="R42" s="645">
        <v>55975</v>
      </c>
      <c r="S42" s="646"/>
      <c r="T42" s="646"/>
      <c r="U42" s="646"/>
      <c r="V42" s="646"/>
      <c r="W42" s="646"/>
      <c r="X42" s="646"/>
      <c r="Y42" s="647"/>
      <c r="Z42" s="648">
        <v>1.3</v>
      </c>
      <c r="AA42" s="648"/>
      <c r="AB42" s="648"/>
      <c r="AC42" s="648"/>
      <c r="AD42" s="649" t="s">
        <v>239</v>
      </c>
      <c r="AE42" s="649"/>
      <c r="AF42" s="649"/>
      <c r="AG42" s="649"/>
      <c r="AH42" s="649"/>
      <c r="AI42" s="649"/>
      <c r="AJ42" s="649"/>
      <c r="AK42" s="649"/>
      <c r="AL42" s="650" t="s">
        <v>173</v>
      </c>
      <c r="AM42" s="651"/>
      <c r="AN42" s="651"/>
      <c r="AO42" s="652"/>
      <c r="AQ42" s="744" t="s">
        <v>352</v>
      </c>
      <c r="AR42" s="745"/>
      <c r="AS42" s="745"/>
      <c r="AT42" s="745"/>
      <c r="AU42" s="745"/>
      <c r="AV42" s="745"/>
      <c r="AW42" s="745"/>
      <c r="AX42" s="745"/>
      <c r="AY42" s="746"/>
      <c r="AZ42" s="736">
        <v>136758</v>
      </c>
      <c r="BA42" s="737"/>
      <c r="BB42" s="737"/>
      <c r="BC42" s="737"/>
      <c r="BD42" s="716"/>
      <c r="BE42" s="716"/>
      <c r="BF42" s="718"/>
      <c r="BG42" s="728"/>
      <c r="BH42" s="729"/>
      <c r="BI42" s="729"/>
      <c r="BJ42" s="729"/>
      <c r="BK42" s="729"/>
      <c r="BL42" s="235"/>
      <c r="BM42" s="673" t="s">
        <v>353</v>
      </c>
      <c r="BN42" s="673"/>
      <c r="BO42" s="673"/>
      <c r="BP42" s="673"/>
      <c r="BQ42" s="673"/>
      <c r="BR42" s="673"/>
      <c r="BS42" s="673"/>
      <c r="BT42" s="673"/>
      <c r="BU42" s="674"/>
      <c r="BV42" s="736">
        <v>402</v>
      </c>
      <c r="BW42" s="737"/>
      <c r="BX42" s="737"/>
      <c r="BY42" s="737"/>
      <c r="BZ42" s="737"/>
      <c r="CA42" s="737"/>
      <c r="CB42" s="743"/>
      <c r="CD42" s="642" t="s">
        <v>354</v>
      </c>
      <c r="CE42" s="643"/>
      <c r="CF42" s="643"/>
      <c r="CG42" s="643"/>
      <c r="CH42" s="643"/>
      <c r="CI42" s="643"/>
      <c r="CJ42" s="643"/>
      <c r="CK42" s="643"/>
      <c r="CL42" s="643"/>
      <c r="CM42" s="643"/>
      <c r="CN42" s="643"/>
      <c r="CO42" s="643"/>
      <c r="CP42" s="643"/>
      <c r="CQ42" s="644"/>
      <c r="CR42" s="645">
        <v>695739</v>
      </c>
      <c r="CS42" s="646"/>
      <c r="CT42" s="646"/>
      <c r="CU42" s="646"/>
      <c r="CV42" s="646"/>
      <c r="CW42" s="646"/>
      <c r="CX42" s="646"/>
      <c r="CY42" s="647"/>
      <c r="CZ42" s="650">
        <v>16.600000000000001</v>
      </c>
      <c r="DA42" s="651"/>
      <c r="DB42" s="651"/>
      <c r="DC42" s="663"/>
      <c r="DD42" s="654">
        <v>100433</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43" s="686" t="s">
        <v>355</v>
      </c>
      <c r="C43" s="687"/>
      <c r="D43" s="687"/>
      <c r="E43" s="687"/>
      <c r="F43" s="687"/>
      <c r="G43" s="687"/>
      <c r="H43" s="687"/>
      <c r="I43" s="687"/>
      <c r="J43" s="687"/>
      <c r="K43" s="687"/>
      <c r="L43" s="687"/>
      <c r="M43" s="687"/>
      <c r="N43" s="687"/>
      <c r="O43" s="687"/>
      <c r="P43" s="687"/>
      <c r="Q43" s="688"/>
      <c r="R43" s="736">
        <v>4290582</v>
      </c>
      <c r="S43" s="737"/>
      <c r="T43" s="737"/>
      <c r="U43" s="737"/>
      <c r="V43" s="737"/>
      <c r="W43" s="737"/>
      <c r="X43" s="737"/>
      <c r="Y43" s="738"/>
      <c r="Z43" s="739">
        <v>100</v>
      </c>
      <c r="AA43" s="739"/>
      <c r="AB43" s="739"/>
      <c r="AC43" s="739"/>
      <c r="AD43" s="740">
        <v>2088022</v>
      </c>
      <c r="AE43" s="740"/>
      <c r="AF43" s="740"/>
      <c r="AG43" s="740"/>
      <c r="AH43" s="740"/>
      <c r="AI43" s="740"/>
      <c r="AJ43" s="740"/>
      <c r="AK43" s="740"/>
      <c r="AL43" s="741">
        <v>100</v>
      </c>
      <c r="AM43" s="717"/>
      <c r="AN43" s="717"/>
      <c r="AO43" s="742"/>
      <c r="BV43" s="236"/>
      <c r="BW43" s="236"/>
      <c r="BX43" s="236"/>
      <c r="BY43" s="236"/>
      <c r="BZ43" s="236"/>
      <c r="CA43" s="236"/>
      <c r="CB43" s="236"/>
      <c r="CD43" s="642" t="s">
        <v>356</v>
      </c>
      <c r="CE43" s="643"/>
      <c r="CF43" s="643"/>
      <c r="CG43" s="643"/>
      <c r="CH43" s="643"/>
      <c r="CI43" s="643"/>
      <c r="CJ43" s="643"/>
      <c r="CK43" s="643"/>
      <c r="CL43" s="643"/>
      <c r="CM43" s="643"/>
      <c r="CN43" s="643"/>
      <c r="CO43" s="643"/>
      <c r="CP43" s="643"/>
      <c r="CQ43" s="644"/>
      <c r="CR43" s="645">
        <v>9399</v>
      </c>
      <c r="CS43" s="670"/>
      <c r="CT43" s="670"/>
      <c r="CU43" s="670"/>
      <c r="CV43" s="670"/>
      <c r="CW43" s="670"/>
      <c r="CX43" s="670"/>
      <c r="CY43" s="671"/>
      <c r="CZ43" s="650">
        <v>0.2</v>
      </c>
      <c r="DA43" s="682"/>
      <c r="DB43" s="682"/>
      <c r="DC43" s="684"/>
      <c r="DD43" s="654">
        <v>695</v>
      </c>
      <c r="DE43" s="670"/>
      <c r="DF43" s="670"/>
      <c r="DG43" s="670"/>
      <c r="DH43" s="670"/>
      <c r="DI43" s="670"/>
      <c r="DJ43" s="670"/>
      <c r="DK43" s="671"/>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57" t="s">
        <v>304</v>
      </c>
      <c r="CE44" s="758"/>
      <c r="CF44" s="642" t="s">
        <v>357</v>
      </c>
      <c r="CG44" s="643"/>
      <c r="CH44" s="643"/>
      <c r="CI44" s="643"/>
      <c r="CJ44" s="643"/>
      <c r="CK44" s="643"/>
      <c r="CL44" s="643"/>
      <c r="CM44" s="643"/>
      <c r="CN44" s="643"/>
      <c r="CO44" s="643"/>
      <c r="CP44" s="643"/>
      <c r="CQ44" s="644"/>
      <c r="CR44" s="645">
        <v>695739</v>
      </c>
      <c r="CS44" s="646"/>
      <c r="CT44" s="646"/>
      <c r="CU44" s="646"/>
      <c r="CV44" s="646"/>
      <c r="CW44" s="646"/>
      <c r="CX44" s="646"/>
      <c r="CY44" s="647"/>
      <c r="CZ44" s="650">
        <v>16.600000000000001</v>
      </c>
      <c r="DA44" s="651"/>
      <c r="DB44" s="651"/>
      <c r="DC44" s="663"/>
      <c r="DD44" s="654">
        <v>100433</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B45" s="238" t="s">
        <v>358</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59"/>
      <c r="CE45" s="760"/>
      <c r="CF45" s="642" t="s">
        <v>359</v>
      </c>
      <c r="CG45" s="643"/>
      <c r="CH45" s="643"/>
      <c r="CI45" s="643"/>
      <c r="CJ45" s="643"/>
      <c r="CK45" s="643"/>
      <c r="CL45" s="643"/>
      <c r="CM45" s="643"/>
      <c r="CN45" s="643"/>
      <c r="CO45" s="643"/>
      <c r="CP45" s="643"/>
      <c r="CQ45" s="644"/>
      <c r="CR45" s="645">
        <v>510522</v>
      </c>
      <c r="CS45" s="670"/>
      <c r="CT45" s="670"/>
      <c r="CU45" s="670"/>
      <c r="CV45" s="670"/>
      <c r="CW45" s="670"/>
      <c r="CX45" s="670"/>
      <c r="CY45" s="671"/>
      <c r="CZ45" s="650">
        <v>12.2</v>
      </c>
      <c r="DA45" s="682"/>
      <c r="DB45" s="682"/>
      <c r="DC45" s="684"/>
      <c r="DD45" s="654">
        <v>6666</v>
      </c>
      <c r="DE45" s="670"/>
      <c r="DF45" s="670"/>
      <c r="DG45" s="670"/>
      <c r="DH45" s="670"/>
      <c r="DI45" s="670"/>
      <c r="DJ45" s="670"/>
      <c r="DK45" s="671"/>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9" t="s">
        <v>360</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59"/>
      <c r="CE46" s="760"/>
      <c r="CF46" s="642" t="s">
        <v>361</v>
      </c>
      <c r="CG46" s="643"/>
      <c r="CH46" s="643"/>
      <c r="CI46" s="643"/>
      <c r="CJ46" s="643"/>
      <c r="CK46" s="643"/>
      <c r="CL46" s="643"/>
      <c r="CM46" s="643"/>
      <c r="CN46" s="643"/>
      <c r="CO46" s="643"/>
      <c r="CP46" s="643"/>
      <c r="CQ46" s="644"/>
      <c r="CR46" s="645">
        <v>185217</v>
      </c>
      <c r="CS46" s="646"/>
      <c r="CT46" s="646"/>
      <c r="CU46" s="646"/>
      <c r="CV46" s="646"/>
      <c r="CW46" s="646"/>
      <c r="CX46" s="646"/>
      <c r="CY46" s="647"/>
      <c r="CZ46" s="650">
        <v>4.4000000000000004</v>
      </c>
      <c r="DA46" s="651"/>
      <c r="DB46" s="651"/>
      <c r="DC46" s="663"/>
      <c r="DD46" s="654">
        <v>93767</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362</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59"/>
      <c r="CE47" s="760"/>
      <c r="CF47" s="642" t="s">
        <v>363</v>
      </c>
      <c r="CG47" s="643"/>
      <c r="CH47" s="643"/>
      <c r="CI47" s="643"/>
      <c r="CJ47" s="643"/>
      <c r="CK47" s="643"/>
      <c r="CL47" s="643"/>
      <c r="CM47" s="643"/>
      <c r="CN47" s="643"/>
      <c r="CO47" s="643"/>
      <c r="CP47" s="643"/>
      <c r="CQ47" s="644"/>
      <c r="CR47" s="645" t="s">
        <v>173</v>
      </c>
      <c r="CS47" s="670"/>
      <c r="CT47" s="670"/>
      <c r="CU47" s="670"/>
      <c r="CV47" s="670"/>
      <c r="CW47" s="670"/>
      <c r="CX47" s="670"/>
      <c r="CY47" s="671"/>
      <c r="CZ47" s="650" t="s">
        <v>173</v>
      </c>
      <c r="DA47" s="682"/>
      <c r="DB47" s="682"/>
      <c r="DC47" s="684"/>
      <c r="DD47" s="654" t="s">
        <v>173</v>
      </c>
      <c r="DE47" s="670"/>
      <c r="DF47" s="670"/>
      <c r="DG47" s="670"/>
      <c r="DH47" s="670"/>
      <c r="DI47" s="670"/>
      <c r="DJ47" s="670"/>
      <c r="DK47" s="671"/>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61"/>
      <c r="CE48" s="762"/>
      <c r="CF48" s="642" t="s">
        <v>364</v>
      </c>
      <c r="CG48" s="643"/>
      <c r="CH48" s="643"/>
      <c r="CI48" s="643"/>
      <c r="CJ48" s="643"/>
      <c r="CK48" s="643"/>
      <c r="CL48" s="643"/>
      <c r="CM48" s="643"/>
      <c r="CN48" s="643"/>
      <c r="CO48" s="643"/>
      <c r="CP48" s="643"/>
      <c r="CQ48" s="644"/>
      <c r="CR48" s="645" t="s">
        <v>173</v>
      </c>
      <c r="CS48" s="646"/>
      <c r="CT48" s="646"/>
      <c r="CU48" s="646"/>
      <c r="CV48" s="646"/>
      <c r="CW48" s="646"/>
      <c r="CX48" s="646"/>
      <c r="CY48" s="647"/>
      <c r="CZ48" s="650" t="s">
        <v>239</v>
      </c>
      <c r="DA48" s="651"/>
      <c r="DB48" s="651"/>
      <c r="DC48" s="663"/>
      <c r="DD48" s="654" t="s">
        <v>239</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86" t="s">
        <v>365</v>
      </c>
      <c r="CE49" s="687"/>
      <c r="CF49" s="687"/>
      <c r="CG49" s="687"/>
      <c r="CH49" s="687"/>
      <c r="CI49" s="687"/>
      <c r="CJ49" s="687"/>
      <c r="CK49" s="687"/>
      <c r="CL49" s="687"/>
      <c r="CM49" s="687"/>
      <c r="CN49" s="687"/>
      <c r="CO49" s="687"/>
      <c r="CP49" s="687"/>
      <c r="CQ49" s="688"/>
      <c r="CR49" s="736">
        <v>4200458</v>
      </c>
      <c r="CS49" s="716"/>
      <c r="CT49" s="716"/>
      <c r="CU49" s="716"/>
      <c r="CV49" s="716"/>
      <c r="CW49" s="716"/>
      <c r="CX49" s="716"/>
      <c r="CY49" s="747"/>
      <c r="CZ49" s="741">
        <v>100</v>
      </c>
      <c r="DA49" s="748"/>
      <c r="DB49" s="748"/>
      <c r="DC49" s="749"/>
      <c r="DD49" s="750">
        <v>2657474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NsGV/n60QQ2jf+FHNguSa4uR0AqNYCAqcCtUW4ILMd6D3yR94ThRonekBtgIWGm09Jvc49+/FjjFUEvKuhOSA==" saltValue="vCMtaodKyBKY0bb5fkR2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2" t="s">
        <v>367</v>
      </c>
      <c r="DK2" s="793"/>
      <c r="DL2" s="793"/>
      <c r="DM2" s="793"/>
      <c r="DN2" s="793"/>
      <c r="DO2" s="794"/>
      <c r="DP2" s="249"/>
      <c r="DQ2" s="792" t="s">
        <v>368</v>
      </c>
      <c r="DR2" s="793"/>
      <c r="DS2" s="793"/>
      <c r="DT2" s="793"/>
      <c r="DU2" s="793"/>
      <c r="DV2" s="793"/>
      <c r="DW2" s="793"/>
      <c r="DX2" s="793"/>
      <c r="DY2" s="793"/>
      <c r="DZ2" s="79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6"/>
      <c r="BA5" s="256"/>
      <c r="BB5" s="256"/>
      <c r="BC5" s="256"/>
      <c r="BD5" s="256"/>
      <c r="BE5" s="257"/>
      <c r="BF5" s="257"/>
      <c r="BG5" s="257"/>
      <c r="BH5" s="257"/>
      <c r="BI5" s="257"/>
      <c r="BJ5" s="257"/>
      <c r="BK5" s="257"/>
      <c r="BL5" s="257"/>
      <c r="BM5" s="257"/>
      <c r="BN5" s="257"/>
      <c r="BO5" s="257"/>
      <c r="BP5" s="257"/>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4"/>
    </row>
    <row r="6" spans="1:131" s="255"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2"/>
      <c r="BA6" s="252"/>
      <c r="BB6" s="252"/>
      <c r="BC6" s="252"/>
      <c r="BD6" s="252"/>
      <c r="BE6" s="253"/>
      <c r="BF6" s="253"/>
      <c r="BG6" s="253"/>
      <c r="BH6" s="253"/>
      <c r="BI6" s="253"/>
      <c r="BJ6" s="253"/>
      <c r="BK6" s="253"/>
      <c r="BL6" s="253"/>
      <c r="BM6" s="253"/>
      <c r="BN6" s="253"/>
      <c r="BO6" s="253"/>
      <c r="BP6" s="253"/>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4"/>
    </row>
    <row r="7" spans="1:131" s="255" customFormat="1" ht="26.25" customHeight="1" thickTop="1" x14ac:dyDescent="0.15">
      <c r="A7" s="258">
        <v>1</v>
      </c>
      <c r="B7" s="777" t="s">
        <v>388</v>
      </c>
      <c r="C7" s="778"/>
      <c r="D7" s="778"/>
      <c r="E7" s="778"/>
      <c r="F7" s="778"/>
      <c r="G7" s="778"/>
      <c r="H7" s="778"/>
      <c r="I7" s="778"/>
      <c r="J7" s="778"/>
      <c r="K7" s="778"/>
      <c r="L7" s="778"/>
      <c r="M7" s="778"/>
      <c r="N7" s="778"/>
      <c r="O7" s="778"/>
      <c r="P7" s="779"/>
      <c r="Q7" s="780">
        <v>4290</v>
      </c>
      <c r="R7" s="781"/>
      <c r="S7" s="781"/>
      <c r="T7" s="781"/>
      <c r="U7" s="781"/>
      <c r="V7" s="781">
        <v>4200</v>
      </c>
      <c r="W7" s="781"/>
      <c r="X7" s="781"/>
      <c r="Y7" s="781"/>
      <c r="Z7" s="781"/>
      <c r="AA7" s="781">
        <v>90</v>
      </c>
      <c r="AB7" s="781"/>
      <c r="AC7" s="781"/>
      <c r="AD7" s="781"/>
      <c r="AE7" s="782"/>
      <c r="AF7" s="783">
        <v>88</v>
      </c>
      <c r="AG7" s="784"/>
      <c r="AH7" s="784"/>
      <c r="AI7" s="784"/>
      <c r="AJ7" s="785"/>
      <c r="AK7" s="820">
        <v>139</v>
      </c>
      <c r="AL7" s="821"/>
      <c r="AM7" s="821"/>
      <c r="AN7" s="821"/>
      <c r="AO7" s="821"/>
      <c r="AP7" s="821">
        <v>3397</v>
      </c>
      <c r="AQ7" s="821"/>
      <c r="AR7" s="821"/>
      <c r="AS7" s="821"/>
      <c r="AT7" s="821"/>
      <c r="AU7" s="822"/>
      <c r="AV7" s="822"/>
      <c r="AW7" s="822"/>
      <c r="AX7" s="822"/>
      <c r="AY7" s="823"/>
      <c r="AZ7" s="252"/>
      <c r="BA7" s="252"/>
      <c r="BB7" s="252"/>
      <c r="BC7" s="252"/>
      <c r="BD7" s="252"/>
      <c r="BE7" s="253"/>
      <c r="BF7" s="253"/>
      <c r="BG7" s="253"/>
      <c r="BH7" s="253"/>
      <c r="BI7" s="253"/>
      <c r="BJ7" s="253"/>
      <c r="BK7" s="253"/>
      <c r="BL7" s="253"/>
      <c r="BM7" s="253"/>
      <c r="BN7" s="253"/>
      <c r="BO7" s="253"/>
      <c r="BP7" s="253"/>
      <c r="BQ7" s="259">
        <v>1</v>
      </c>
      <c r="BR7" s="260"/>
      <c r="BS7" s="824" t="s">
        <v>578</v>
      </c>
      <c r="BT7" s="825"/>
      <c r="BU7" s="825"/>
      <c r="BV7" s="825"/>
      <c r="BW7" s="825"/>
      <c r="BX7" s="825"/>
      <c r="BY7" s="825"/>
      <c r="BZ7" s="825"/>
      <c r="CA7" s="825"/>
      <c r="CB7" s="825"/>
      <c r="CC7" s="825"/>
      <c r="CD7" s="825"/>
      <c r="CE7" s="825"/>
      <c r="CF7" s="825"/>
      <c r="CG7" s="826"/>
      <c r="CH7" s="817">
        <v>2</v>
      </c>
      <c r="CI7" s="818"/>
      <c r="CJ7" s="818"/>
      <c r="CK7" s="818"/>
      <c r="CL7" s="819"/>
      <c r="CM7" s="817">
        <v>11</v>
      </c>
      <c r="CN7" s="818"/>
      <c r="CO7" s="818"/>
      <c r="CP7" s="818"/>
      <c r="CQ7" s="819"/>
      <c r="CR7" s="817">
        <v>4</v>
      </c>
      <c r="CS7" s="818"/>
      <c r="CT7" s="818"/>
      <c r="CU7" s="818"/>
      <c r="CV7" s="819"/>
      <c r="CW7" s="817" t="s">
        <v>587</v>
      </c>
      <c r="CX7" s="818"/>
      <c r="CY7" s="818"/>
      <c r="CZ7" s="818"/>
      <c r="DA7" s="819"/>
      <c r="DB7" s="817" t="s">
        <v>587</v>
      </c>
      <c r="DC7" s="818"/>
      <c r="DD7" s="818"/>
      <c r="DE7" s="818"/>
      <c r="DF7" s="819"/>
      <c r="DG7" s="817" t="s">
        <v>587</v>
      </c>
      <c r="DH7" s="818"/>
      <c r="DI7" s="818"/>
      <c r="DJ7" s="818"/>
      <c r="DK7" s="819"/>
      <c r="DL7" s="817" t="s">
        <v>587</v>
      </c>
      <c r="DM7" s="818"/>
      <c r="DN7" s="818"/>
      <c r="DO7" s="818"/>
      <c r="DP7" s="819"/>
      <c r="DQ7" s="817" t="s">
        <v>587</v>
      </c>
      <c r="DR7" s="818"/>
      <c r="DS7" s="818"/>
      <c r="DT7" s="818"/>
      <c r="DU7" s="819"/>
      <c r="DV7" s="798"/>
      <c r="DW7" s="799"/>
      <c r="DX7" s="799"/>
      <c r="DY7" s="799"/>
      <c r="DZ7" s="800"/>
      <c r="EA7" s="254"/>
    </row>
    <row r="8" spans="1:131" s="255" customFormat="1" ht="26.25" customHeight="1" x14ac:dyDescent="0.15">
      <c r="A8" s="261">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2"/>
      <c r="BA8" s="252"/>
      <c r="BB8" s="252"/>
      <c r="BC8" s="252"/>
      <c r="BD8" s="252"/>
      <c r="BE8" s="253"/>
      <c r="BF8" s="253"/>
      <c r="BG8" s="253"/>
      <c r="BH8" s="253"/>
      <c r="BI8" s="253"/>
      <c r="BJ8" s="253"/>
      <c r="BK8" s="253"/>
      <c r="BL8" s="253"/>
      <c r="BM8" s="253"/>
      <c r="BN8" s="253"/>
      <c r="BO8" s="253"/>
      <c r="BP8" s="253"/>
      <c r="BQ8" s="262">
        <v>2</v>
      </c>
      <c r="BR8" s="263"/>
      <c r="BS8" s="814" t="s">
        <v>579</v>
      </c>
      <c r="BT8" s="815"/>
      <c r="BU8" s="815"/>
      <c r="BV8" s="815"/>
      <c r="BW8" s="815"/>
      <c r="BX8" s="815"/>
      <c r="BY8" s="815"/>
      <c r="BZ8" s="815"/>
      <c r="CA8" s="815"/>
      <c r="CB8" s="815"/>
      <c r="CC8" s="815"/>
      <c r="CD8" s="815"/>
      <c r="CE8" s="815"/>
      <c r="CF8" s="815"/>
      <c r="CG8" s="816"/>
      <c r="CH8" s="827">
        <v>0</v>
      </c>
      <c r="CI8" s="828"/>
      <c r="CJ8" s="828"/>
      <c r="CK8" s="828"/>
      <c r="CL8" s="829"/>
      <c r="CM8" s="827">
        <v>4</v>
      </c>
      <c r="CN8" s="828"/>
      <c r="CO8" s="828"/>
      <c r="CP8" s="828"/>
      <c r="CQ8" s="829"/>
      <c r="CR8" s="827">
        <v>3</v>
      </c>
      <c r="CS8" s="828"/>
      <c r="CT8" s="828"/>
      <c r="CU8" s="828"/>
      <c r="CV8" s="829"/>
      <c r="CW8" s="827" t="s">
        <v>590</v>
      </c>
      <c r="CX8" s="828"/>
      <c r="CY8" s="828"/>
      <c r="CZ8" s="828"/>
      <c r="DA8" s="829"/>
      <c r="DB8" s="827" t="s">
        <v>587</v>
      </c>
      <c r="DC8" s="828"/>
      <c r="DD8" s="828"/>
      <c r="DE8" s="828"/>
      <c r="DF8" s="829"/>
      <c r="DG8" s="827" t="s">
        <v>587</v>
      </c>
      <c r="DH8" s="828"/>
      <c r="DI8" s="828"/>
      <c r="DJ8" s="828"/>
      <c r="DK8" s="829"/>
      <c r="DL8" s="827" t="s">
        <v>587</v>
      </c>
      <c r="DM8" s="828"/>
      <c r="DN8" s="828"/>
      <c r="DO8" s="828"/>
      <c r="DP8" s="829"/>
      <c r="DQ8" s="827" t="s">
        <v>587</v>
      </c>
      <c r="DR8" s="828"/>
      <c r="DS8" s="828"/>
      <c r="DT8" s="828"/>
      <c r="DU8" s="829"/>
      <c r="DV8" s="830"/>
      <c r="DW8" s="831"/>
      <c r="DX8" s="831"/>
      <c r="DY8" s="831"/>
      <c r="DZ8" s="832"/>
      <c r="EA8" s="254"/>
    </row>
    <row r="9" spans="1:131" s="255" customFormat="1" ht="26.25" customHeight="1" x14ac:dyDescent="0.15">
      <c r="A9" s="261">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2"/>
      <c r="BA9" s="252"/>
      <c r="BB9" s="252"/>
      <c r="BC9" s="252"/>
      <c r="BD9" s="252"/>
      <c r="BE9" s="253"/>
      <c r="BF9" s="253"/>
      <c r="BG9" s="253"/>
      <c r="BH9" s="253"/>
      <c r="BI9" s="253"/>
      <c r="BJ9" s="253"/>
      <c r="BK9" s="253"/>
      <c r="BL9" s="253"/>
      <c r="BM9" s="253"/>
      <c r="BN9" s="253"/>
      <c r="BO9" s="253"/>
      <c r="BP9" s="253"/>
      <c r="BQ9" s="262">
        <v>3</v>
      </c>
      <c r="BR9" s="263"/>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4"/>
    </row>
    <row r="10" spans="1:131" s="255" customFormat="1" ht="26.25" customHeight="1" x14ac:dyDescent="0.15">
      <c r="A10" s="261">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2"/>
      <c r="BA10" s="252"/>
      <c r="BB10" s="252"/>
      <c r="BC10" s="252"/>
      <c r="BD10" s="252"/>
      <c r="BE10" s="253"/>
      <c r="BF10" s="253"/>
      <c r="BG10" s="253"/>
      <c r="BH10" s="253"/>
      <c r="BI10" s="253"/>
      <c r="BJ10" s="253"/>
      <c r="BK10" s="253"/>
      <c r="BL10" s="253"/>
      <c r="BM10" s="253"/>
      <c r="BN10" s="253"/>
      <c r="BO10" s="253"/>
      <c r="BP10" s="253"/>
      <c r="BQ10" s="262">
        <v>4</v>
      </c>
      <c r="BR10" s="263"/>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4"/>
    </row>
    <row r="11" spans="1:131" s="255" customFormat="1" ht="26.25" customHeight="1" x14ac:dyDescent="0.15">
      <c r="A11" s="261">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2"/>
      <c r="BA11" s="252"/>
      <c r="BB11" s="252"/>
      <c r="BC11" s="252"/>
      <c r="BD11" s="252"/>
      <c r="BE11" s="253"/>
      <c r="BF11" s="253"/>
      <c r="BG11" s="253"/>
      <c r="BH11" s="253"/>
      <c r="BI11" s="253"/>
      <c r="BJ11" s="253"/>
      <c r="BK11" s="253"/>
      <c r="BL11" s="253"/>
      <c r="BM11" s="253"/>
      <c r="BN11" s="253"/>
      <c r="BO11" s="253"/>
      <c r="BP11" s="253"/>
      <c r="BQ11" s="262">
        <v>5</v>
      </c>
      <c r="BR11" s="263"/>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4"/>
    </row>
    <row r="12" spans="1:131" s="255" customFormat="1" ht="26.25" customHeight="1" x14ac:dyDescent="0.15">
      <c r="A12" s="261">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2"/>
      <c r="BA12" s="252"/>
      <c r="BB12" s="252"/>
      <c r="BC12" s="252"/>
      <c r="BD12" s="252"/>
      <c r="BE12" s="253"/>
      <c r="BF12" s="253"/>
      <c r="BG12" s="253"/>
      <c r="BH12" s="253"/>
      <c r="BI12" s="253"/>
      <c r="BJ12" s="253"/>
      <c r="BK12" s="253"/>
      <c r="BL12" s="253"/>
      <c r="BM12" s="253"/>
      <c r="BN12" s="253"/>
      <c r="BO12" s="253"/>
      <c r="BP12" s="253"/>
      <c r="BQ12" s="262">
        <v>6</v>
      </c>
      <c r="BR12" s="263"/>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4"/>
    </row>
    <row r="13" spans="1:131" s="255" customFormat="1" ht="26.25" customHeight="1" x14ac:dyDescent="0.15">
      <c r="A13" s="261">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2"/>
      <c r="BA13" s="252"/>
      <c r="BB13" s="252"/>
      <c r="BC13" s="252"/>
      <c r="BD13" s="252"/>
      <c r="BE13" s="253"/>
      <c r="BF13" s="253"/>
      <c r="BG13" s="253"/>
      <c r="BH13" s="253"/>
      <c r="BI13" s="253"/>
      <c r="BJ13" s="253"/>
      <c r="BK13" s="253"/>
      <c r="BL13" s="253"/>
      <c r="BM13" s="253"/>
      <c r="BN13" s="253"/>
      <c r="BO13" s="253"/>
      <c r="BP13" s="253"/>
      <c r="BQ13" s="262">
        <v>7</v>
      </c>
      <c r="BR13" s="263"/>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4"/>
    </row>
    <row r="14" spans="1:131" s="255" customFormat="1" ht="26.25" customHeight="1" x14ac:dyDescent="0.15">
      <c r="A14" s="261">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2"/>
      <c r="BA14" s="252"/>
      <c r="BB14" s="252"/>
      <c r="BC14" s="252"/>
      <c r="BD14" s="252"/>
      <c r="BE14" s="253"/>
      <c r="BF14" s="253"/>
      <c r="BG14" s="253"/>
      <c r="BH14" s="253"/>
      <c r="BI14" s="253"/>
      <c r="BJ14" s="253"/>
      <c r="BK14" s="253"/>
      <c r="BL14" s="253"/>
      <c r="BM14" s="253"/>
      <c r="BN14" s="253"/>
      <c r="BO14" s="253"/>
      <c r="BP14" s="253"/>
      <c r="BQ14" s="262">
        <v>8</v>
      </c>
      <c r="BR14" s="263"/>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4"/>
    </row>
    <row r="15" spans="1:131" s="255" customFormat="1" ht="26.25" customHeight="1" x14ac:dyDescent="0.15">
      <c r="A15" s="261">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2"/>
      <c r="BA15" s="252"/>
      <c r="BB15" s="252"/>
      <c r="BC15" s="252"/>
      <c r="BD15" s="252"/>
      <c r="BE15" s="253"/>
      <c r="BF15" s="253"/>
      <c r="BG15" s="253"/>
      <c r="BH15" s="253"/>
      <c r="BI15" s="253"/>
      <c r="BJ15" s="253"/>
      <c r="BK15" s="253"/>
      <c r="BL15" s="253"/>
      <c r="BM15" s="253"/>
      <c r="BN15" s="253"/>
      <c r="BO15" s="253"/>
      <c r="BP15" s="253"/>
      <c r="BQ15" s="262">
        <v>9</v>
      </c>
      <c r="BR15" s="263"/>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4"/>
    </row>
    <row r="16" spans="1:131" s="255" customFormat="1" ht="26.25" customHeight="1" x14ac:dyDescent="0.15">
      <c r="A16" s="261">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2"/>
      <c r="BA16" s="252"/>
      <c r="BB16" s="252"/>
      <c r="BC16" s="252"/>
      <c r="BD16" s="252"/>
      <c r="BE16" s="253"/>
      <c r="BF16" s="253"/>
      <c r="BG16" s="253"/>
      <c r="BH16" s="253"/>
      <c r="BI16" s="253"/>
      <c r="BJ16" s="253"/>
      <c r="BK16" s="253"/>
      <c r="BL16" s="253"/>
      <c r="BM16" s="253"/>
      <c r="BN16" s="253"/>
      <c r="BO16" s="253"/>
      <c r="BP16" s="253"/>
      <c r="BQ16" s="262">
        <v>10</v>
      </c>
      <c r="BR16" s="263"/>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4"/>
    </row>
    <row r="17" spans="1:131" s="255" customFormat="1" ht="26.25" customHeight="1" x14ac:dyDescent="0.15">
      <c r="A17" s="261">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2"/>
      <c r="BA17" s="252"/>
      <c r="BB17" s="252"/>
      <c r="BC17" s="252"/>
      <c r="BD17" s="252"/>
      <c r="BE17" s="253"/>
      <c r="BF17" s="253"/>
      <c r="BG17" s="253"/>
      <c r="BH17" s="253"/>
      <c r="BI17" s="253"/>
      <c r="BJ17" s="253"/>
      <c r="BK17" s="253"/>
      <c r="BL17" s="253"/>
      <c r="BM17" s="253"/>
      <c r="BN17" s="253"/>
      <c r="BO17" s="253"/>
      <c r="BP17" s="253"/>
      <c r="BQ17" s="262">
        <v>11</v>
      </c>
      <c r="BR17" s="263"/>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4"/>
    </row>
    <row r="18" spans="1:131" s="255" customFormat="1" ht="26.25" customHeight="1" x14ac:dyDescent="0.15">
      <c r="A18" s="261">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2"/>
      <c r="BA18" s="252"/>
      <c r="BB18" s="252"/>
      <c r="BC18" s="252"/>
      <c r="BD18" s="252"/>
      <c r="BE18" s="253"/>
      <c r="BF18" s="253"/>
      <c r="BG18" s="253"/>
      <c r="BH18" s="253"/>
      <c r="BI18" s="253"/>
      <c r="BJ18" s="253"/>
      <c r="BK18" s="253"/>
      <c r="BL18" s="253"/>
      <c r="BM18" s="253"/>
      <c r="BN18" s="253"/>
      <c r="BO18" s="253"/>
      <c r="BP18" s="253"/>
      <c r="BQ18" s="262">
        <v>12</v>
      </c>
      <c r="BR18" s="263"/>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4"/>
    </row>
    <row r="19" spans="1:131" s="255" customFormat="1" ht="26.25" customHeight="1" x14ac:dyDescent="0.15">
      <c r="A19" s="261">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2"/>
      <c r="BA19" s="252"/>
      <c r="BB19" s="252"/>
      <c r="BC19" s="252"/>
      <c r="BD19" s="252"/>
      <c r="BE19" s="253"/>
      <c r="BF19" s="253"/>
      <c r="BG19" s="253"/>
      <c r="BH19" s="253"/>
      <c r="BI19" s="253"/>
      <c r="BJ19" s="253"/>
      <c r="BK19" s="253"/>
      <c r="BL19" s="253"/>
      <c r="BM19" s="253"/>
      <c r="BN19" s="253"/>
      <c r="BO19" s="253"/>
      <c r="BP19" s="253"/>
      <c r="BQ19" s="262">
        <v>13</v>
      </c>
      <c r="BR19" s="263"/>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4"/>
    </row>
    <row r="20" spans="1:131" s="255" customFormat="1" ht="26.25" customHeight="1" x14ac:dyDescent="0.15">
      <c r="A20" s="261">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2"/>
      <c r="BA20" s="252"/>
      <c r="BB20" s="252"/>
      <c r="BC20" s="252"/>
      <c r="BD20" s="252"/>
      <c r="BE20" s="253"/>
      <c r="BF20" s="253"/>
      <c r="BG20" s="253"/>
      <c r="BH20" s="253"/>
      <c r="BI20" s="253"/>
      <c r="BJ20" s="253"/>
      <c r="BK20" s="253"/>
      <c r="BL20" s="253"/>
      <c r="BM20" s="253"/>
      <c r="BN20" s="253"/>
      <c r="BO20" s="253"/>
      <c r="BP20" s="253"/>
      <c r="BQ20" s="262">
        <v>14</v>
      </c>
      <c r="BR20" s="263"/>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4"/>
    </row>
    <row r="21" spans="1:131" s="255" customFormat="1" ht="26.25" customHeight="1" thickBot="1" x14ac:dyDescent="0.2">
      <c r="A21" s="261">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2"/>
      <c r="BA21" s="252"/>
      <c r="BB21" s="252"/>
      <c r="BC21" s="252"/>
      <c r="BD21" s="252"/>
      <c r="BE21" s="253"/>
      <c r="BF21" s="253"/>
      <c r="BG21" s="253"/>
      <c r="BH21" s="253"/>
      <c r="BI21" s="253"/>
      <c r="BJ21" s="253"/>
      <c r="BK21" s="253"/>
      <c r="BL21" s="253"/>
      <c r="BM21" s="253"/>
      <c r="BN21" s="253"/>
      <c r="BO21" s="253"/>
      <c r="BP21" s="253"/>
      <c r="BQ21" s="262">
        <v>15</v>
      </c>
      <c r="BR21" s="263"/>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4"/>
    </row>
    <row r="22" spans="1:131" s="255" customFormat="1" ht="26.25" customHeight="1" x14ac:dyDescent="0.15">
      <c r="A22" s="261">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3"/>
      <c r="BF22" s="253"/>
      <c r="BG22" s="253"/>
      <c r="BH22" s="253"/>
      <c r="BI22" s="253"/>
      <c r="BJ22" s="253"/>
      <c r="BK22" s="253"/>
      <c r="BL22" s="253"/>
      <c r="BM22" s="253"/>
      <c r="BN22" s="253"/>
      <c r="BO22" s="253"/>
      <c r="BP22" s="253"/>
      <c r="BQ22" s="262">
        <v>16</v>
      </c>
      <c r="BR22" s="263"/>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4"/>
    </row>
    <row r="23" spans="1:131" s="255" customFormat="1" ht="26.25" customHeight="1" thickBot="1" x14ac:dyDescent="0.2">
      <c r="A23" s="264" t="s">
        <v>390</v>
      </c>
      <c r="B23" s="836" t="s">
        <v>391</v>
      </c>
      <c r="C23" s="837"/>
      <c r="D23" s="837"/>
      <c r="E23" s="837"/>
      <c r="F23" s="837"/>
      <c r="G23" s="837"/>
      <c r="H23" s="837"/>
      <c r="I23" s="837"/>
      <c r="J23" s="837"/>
      <c r="K23" s="837"/>
      <c r="L23" s="837"/>
      <c r="M23" s="837"/>
      <c r="N23" s="837"/>
      <c r="O23" s="837"/>
      <c r="P23" s="838"/>
      <c r="Q23" s="839">
        <v>4290</v>
      </c>
      <c r="R23" s="840"/>
      <c r="S23" s="840"/>
      <c r="T23" s="840"/>
      <c r="U23" s="840"/>
      <c r="V23" s="840">
        <v>4200</v>
      </c>
      <c r="W23" s="840"/>
      <c r="X23" s="840"/>
      <c r="Y23" s="840"/>
      <c r="Z23" s="840"/>
      <c r="AA23" s="840">
        <v>90</v>
      </c>
      <c r="AB23" s="840"/>
      <c r="AC23" s="840"/>
      <c r="AD23" s="840"/>
      <c r="AE23" s="841"/>
      <c r="AF23" s="842">
        <v>88</v>
      </c>
      <c r="AG23" s="840"/>
      <c r="AH23" s="840"/>
      <c r="AI23" s="840"/>
      <c r="AJ23" s="843"/>
      <c r="AK23" s="844"/>
      <c r="AL23" s="845"/>
      <c r="AM23" s="845"/>
      <c r="AN23" s="845"/>
      <c r="AO23" s="845"/>
      <c r="AP23" s="840">
        <v>3397</v>
      </c>
      <c r="AQ23" s="840"/>
      <c r="AR23" s="840"/>
      <c r="AS23" s="840"/>
      <c r="AT23" s="840"/>
      <c r="AU23" s="846"/>
      <c r="AV23" s="846"/>
      <c r="AW23" s="846"/>
      <c r="AX23" s="846"/>
      <c r="AY23" s="847"/>
      <c r="AZ23" s="855" t="s">
        <v>392</v>
      </c>
      <c r="BA23" s="856"/>
      <c r="BB23" s="856"/>
      <c r="BC23" s="856"/>
      <c r="BD23" s="857"/>
      <c r="BE23" s="253"/>
      <c r="BF23" s="253"/>
      <c r="BG23" s="253"/>
      <c r="BH23" s="253"/>
      <c r="BI23" s="253"/>
      <c r="BJ23" s="253"/>
      <c r="BK23" s="253"/>
      <c r="BL23" s="253"/>
      <c r="BM23" s="253"/>
      <c r="BN23" s="253"/>
      <c r="BO23" s="253"/>
      <c r="BP23" s="253"/>
      <c r="BQ23" s="262">
        <v>17</v>
      </c>
      <c r="BR23" s="263"/>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4"/>
    </row>
    <row r="24" spans="1:131" s="255"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2"/>
      <c r="BA24" s="252"/>
      <c r="BB24" s="252"/>
      <c r="BC24" s="252"/>
      <c r="BD24" s="252"/>
      <c r="BE24" s="253"/>
      <c r="BF24" s="253"/>
      <c r="BG24" s="253"/>
      <c r="BH24" s="253"/>
      <c r="BI24" s="253"/>
      <c r="BJ24" s="253"/>
      <c r="BK24" s="253"/>
      <c r="BL24" s="253"/>
      <c r="BM24" s="253"/>
      <c r="BN24" s="253"/>
      <c r="BO24" s="253"/>
      <c r="BP24" s="253"/>
      <c r="BQ24" s="262">
        <v>18</v>
      </c>
      <c r="BR24" s="263"/>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4"/>
    </row>
    <row r="25" spans="1:131" s="247"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2"/>
      <c r="BK25" s="252"/>
      <c r="BL25" s="252"/>
      <c r="BM25" s="252"/>
      <c r="BN25" s="252"/>
      <c r="BO25" s="265"/>
      <c r="BP25" s="265"/>
      <c r="BQ25" s="262">
        <v>19</v>
      </c>
      <c r="BR25" s="263"/>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6"/>
    </row>
    <row r="26" spans="1:131" s="247" customFormat="1" ht="26.25" customHeight="1" x14ac:dyDescent="0.15">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2"/>
      <c r="BK26" s="252"/>
      <c r="BL26" s="252"/>
      <c r="BM26" s="252"/>
      <c r="BN26" s="252"/>
      <c r="BO26" s="265"/>
      <c r="BP26" s="265"/>
      <c r="BQ26" s="262">
        <v>20</v>
      </c>
      <c r="BR26" s="263"/>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6"/>
    </row>
    <row r="27" spans="1:131" s="247"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2"/>
      <c r="BK27" s="252"/>
      <c r="BL27" s="252"/>
      <c r="BM27" s="252"/>
      <c r="BN27" s="252"/>
      <c r="BO27" s="265"/>
      <c r="BP27" s="265"/>
      <c r="BQ27" s="262">
        <v>21</v>
      </c>
      <c r="BR27" s="263"/>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6"/>
    </row>
    <row r="28" spans="1:131" s="247" customFormat="1" ht="26.25" customHeight="1" thickTop="1" x14ac:dyDescent="0.15">
      <c r="A28" s="266">
        <v>1</v>
      </c>
      <c r="B28" s="777" t="s">
        <v>403</v>
      </c>
      <c r="C28" s="778"/>
      <c r="D28" s="778"/>
      <c r="E28" s="778"/>
      <c r="F28" s="778"/>
      <c r="G28" s="778"/>
      <c r="H28" s="778"/>
      <c r="I28" s="778"/>
      <c r="J28" s="778"/>
      <c r="K28" s="778"/>
      <c r="L28" s="778"/>
      <c r="M28" s="778"/>
      <c r="N28" s="778"/>
      <c r="O28" s="778"/>
      <c r="P28" s="779"/>
      <c r="Q28" s="868">
        <v>405</v>
      </c>
      <c r="R28" s="869"/>
      <c r="S28" s="869"/>
      <c r="T28" s="869"/>
      <c r="U28" s="869"/>
      <c r="V28" s="869">
        <v>394</v>
      </c>
      <c r="W28" s="869"/>
      <c r="X28" s="869"/>
      <c r="Y28" s="869"/>
      <c r="Z28" s="869"/>
      <c r="AA28" s="869">
        <v>11</v>
      </c>
      <c r="AB28" s="869"/>
      <c r="AC28" s="869"/>
      <c r="AD28" s="869"/>
      <c r="AE28" s="870"/>
      <c r="AF28" s="871">
        <v>11</v>
      </c>
      <c r="AG28" s="869"/>
      <c r="AH28" s="869"/>
      <c r="AI28" s="869"/>
      <c r="AJ28" s="872"/>
      <c r="AK28" s="873">
        <v>49</v>
      </c>
      <c r="AL28" s="864"/>
      <c r="AM28" s="864"/>
      <c r="AN28" s="864"/>
      <c r="AO28" s="864"/>
      <c r="AP28" s="864" t="s">
        <v>587</v>
      </c>
      <c r="AQ28" s="864"/>
      <c r="AR28" s="864"/>
      <c r="AS28" s="864"/>
      <c r="AT28" s="864"/>
      <c r="AU28" s="864" t="s">
        <v>587</v>
      </c>
      <c r="AV28" s="864"/>
      <c r="AW28" s="864"/>
      <c r="AX28" s="864"/>
      <c r="AY28" s="864"/>
      <c r="AZ28" s="865" t="s">
        <v>587</v>
      </c>
      <c r="BA28" s="865"/>
      <c r="BB28" s="865"/>
      <c r="BC28" s="865"/>
      <c r="BD28" s="865"/>
      <c r="BE28" s="866"/>
      <c r="BF28" s="866"/>
      <c r="BG28" s="866"/>
      <c r="BH28" s="866"/>
      <c r="BI28" s="867"/>
      <c r="BJ28" s="252"/>
      <c r="BK28" s="252"/>
      <c r="BL28" s="252"/>
      <c r="BM28" s="252"/>
      <c r="BN28" s="252"/>
      <c r="BO28" s="265"/>
      <c r="BP28" s="265"/>
      <c r="BQ28" s="262">
        <v>22</v>
      </c>
      <c r="BR28" s="263"/>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6"/>
    </row>
    <row r="29" spans="1:131" s="247" customFormat="1" ht="26.25" customHeight="1" x14ac:dyDescent="0.15">
      <c r="A29" s="266">
        <v>2</v>
      </c>
      <c r="B29" s="801" t="s">
        <v>404</v>
      </c>
      <c r="C29" s="802"/>
      <c r="D29" s="802"/>
      <c r="E29" s="802"/>
      <c r="F29" s="802"/>
      <c r="G29" s="802"/>
      <c r="H29" s="802"/>
      <c r="I29" s="802"/>
      <c r="J29" s="802"/>
      <c r="K29" s="802"/>
      <c r="L29" s="802"/>
      <c r="M29" s="802"/>
      <c r="N29" s="802"/>
      <c r="O29" s="802"/>
      <c r="P29" s="803"/>
      <c r="Q29" s="804">
        <v>438</v>
      </c>
      <c r="R29" s="805"/>
      <c r="S29" s="805"/>
      <c r="T29" s="805"/>
      <c r="U29" s="805"/>
      <c r="V29" s="805">
        <v>413</v>
      </c>
      <c r="W29" s="805"/>
      <c r="X29" s="805"/>
      <c r="Y29" s="805"/>
      <c r="Z29" s="805"/>
      <c r="AA29" s="805">
        <v>25</v>
      </c>
      <c r="AB29" s="805"/>
      <c r="AC29" s="805"/>
      <c r="AD29" s="805"/>
      <c r="AE29" s="806"/>
      <c r="AF29" s="807">
        <v>25</v>
      </c>
      <c r="AG29" s="808"/>
      <c r="AH29" s="808"/>
      <c r="AI29" s="808"/>
      <c r="AJ29" s="809"/>
      <c r="AK29" s="876">
        <v>71</v>
      </c>
      <c r="AL29" s="877"/>
      <c r="AM29" s="877"/>
      <c r="AN29" s="877"/>
      <c r="AO29" s="877"/>
      <c r="AP29" s="877">
        <v>12</v>
      </c>
      <c r="AQ29" s="877"/>
      <c r="AR29" s="877"/>
      <c r="AS29" s="877"/>
      <c r="AT29" s="877"/>
      <c r="AU29" s="877" t="s">
        <v>587</v>
      </c>
      <c r="AV29" s="877"/>
      <c r="AW29" s="877"/>
      <c r="AX29" s="877"/>
      <c r="AY29" s="877"/>
      <c r="AZ29" s="878" t="s">
        <v>587</v>
      </c>
      <c r="BA29" s="878"/>
      <c r="BB29" s="878"/>
      <c r="BC29" s="878"/>
      <c r="BD29" s="878"/>
      <c r="BE29" s="874"/>
      <c r="BF29" s="874"/>
      <c r="BG29" s="874"/>
      <c r="BH29" s="874"/>
      <c r="BI29" s="875"/>
      <c r="BJ29" s="252"/>
      <c r="BK29" s="252"/>
      <c r="BL29" s="252"/>
      <c r="BM29" s="252"/>
      <c r="BN29" s="252"/>
      <c r="BO29" s="265"/>
      <c r="BP29" s="265"/>
      <c r="BQ29" s="262">
        <v>23</v>
      </c>
      <c r="BR29" s="263"/>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6"/>
    </row>
    <row r="30" spans="1:131" s="247" customFormat="1" ht="26.25" customHeight="1" x14ac:dyDescent="0.15">
      <c r="A30" s="266">
        <v>3</v>
      </c>
      <c r="B30" s="801" t="s">
        <v>405</v>
      </c>
      <c r="C30" s="802"/>
      <c r="D30" s="802"/>
      <c r="E30" s="802"/>
      <c r="F30" s="802"/>
      <c r="G30" s="802"/>
      <c r="H30" s="802"/>
      <c r="I30" s="802"/>
      <c r="J30" s="802"/>
      <c r="K30" s="802"/>
      <c r="L30" s="802"/>
      <c r="M30" s="802"/>
      <c r="N30" s="802"/>
      <c r="O30" s="802"/>
      <c r="P30" s="803"/>
      <c r="Q30" s="804">
        <v>56</v>
      </c>
      <c r="R30" s="805"/>
      <c r="S30" s="805"/>
      <c r="T30" s="805"/>
      <c r="U30" s="805"/>
      <c r="V30" s="805">
        <v>55</v>
      </c>
      <c r="W30" s="805"/>
      <c r="X30" s="805"/>
      <c r="Y30" s="805"/>
      <c r="Z30" s="805"/>
      <c r="AA30" s="805">
        <v>1</v>
      </c>
      <c r="AB30" s="805"/>
      <c r="AC30" s="805"/>
      <c r="AD30" s="805"/>
      <c r="AE30" s="806"/>
      <c r="AF30" s="807">
        <v>1</v>
      </c>
      <c r="AG30" s="808"/>
      <c r="AH30" s="808"/>
      <c r="AI30" s="808"/>
      <c r="AJ30" s="809"/>
      <c r="AK30" s="876">
        <v>21</v>
      </c>
      <c r="AL30" s="877"/>
      <c r="AM30" s="877"/>
      <c r="AN30" s="877"/>
      <c r="AO30" s="877"/>
      <c r="AP30" s="877" t="s">
        <v>588</v>
      </c>
      <c r="AQ30" s="877"/>
      <c r="AR30" s="877"/>
      <c r="AS30" s="877"/>
      <c r="AT30" s="877"/>
      <c r="AU30" s="877" t="s">
        <v>587</v>
      </c>
      <c r="AV30" s="877"/>
      <c r="AW30" s="877"/>
      <c r="AX30" s="877"/>
      <c r="AY30" s="877"/>
      <c r="AZ30" s="878" t="s">
        <v>589</v>
      </c>
      <c r="BA30" s="878"/>
      <c r="BB30" s="878"/>
      <c r="BC30" s="878"/>
      <c r="BD30" s="878"/>
      <c r="BE30" s="874"/>
      <c r="BF30" s="874"/>
      <c r="BG30" s="874"/>
      <c r="BH30" s="874"/>
      <c r="BI30" s="875"/>
      <c r="BJ30" s="252"/>
      <c r="BK30" s="252"/>
      <c r="BL30" s="252"/>
      <c r="BM30" s="252"/>
      <c r="BN30" s="252"/>
      <c r="BO30" s="265"/>
      <c r="BP30" s="265"/>
      <c r="BQ30" s="262">
        <v>24</v>
      </c>
      <c r="BR30" s="263"/>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6"/>
    </row>
    <row r="31" spans="1:131" s="247" customFormat="1" ht="26.25" customHeight="1" x14ac:dyDescent="0.15">
      <c r="A31" s="266">
        <v>4</v>
      </c>
      <c r="B31" s="801" t="s">
        <v>406</v>
      </c>
      <c r="C31" s="802"/>
      <c r="D31" s="802"/>
      <c r="E31" s="802"/>
      <c r="F31" s="802"/>
      <c r="G31" s="802"/>
      <c r="H31" s="802"/>
      <c r="I31" s="802"/>
      <c r="J31" s="802"/>
      <c r="K31" s="802"/>
      <c r="L31" s="802"/>
      <c r="M31" s="802"/>
      <c r="N31" s="802"/>
      <c r="O31" s="802"/>
      <c r="P31" s="803"/>
      <c r="Q31" s="804">
        <v>250</v>
      </c>
      <c r="R31" s="805"/>
      <c r="S31" s="805"/>
      <c r="T31" s="805"/>
      <c r="U31" s="805"/>
      <c r="V31" s="805">
        <v>250</v>
      </c>
      <c r="W31" s="805"/>
      <c r="X31" s="805"/>
      <c r="Y31" s="805"/>
      <c r="Z31" s="805"/>
      <c r="AA31" s="805">
        <v>0</v>
      </c>
      <c r="AB31" s="805"/>
      <c r="AC31" s="805"/>
      <c r="AD31" s="805"/>
      <c r="AE31" s="806"/>
      <c r="AF31" s="807">
        <v>0</v>
      </c>
      <c r="AG31" s="808"/>
      <c r="AH31" s="808"/>
      <c r="AI31" s="808"/>
      <c r="AJ31" s="809"/>
      <c r="AK31" s="876">
        <v>61</v>
      </c>
      <c r="AL31" s="877"/>
      <c r="AM31" s="877"/>
      <c r="AN31" s="877"/>
      <c r="AO31" s="877"/>
      <c r="AP31" s="877">
        <v>654</v>
      </c>
      <c r="AQ31" s="877"/>
      <c r="AR31" s="877"/>
      <c r="AS31" s="877"/>
      <c r="AT31" s="877"/>
      <c r="AU31" s="877">
        <v>460</v>
      </c>
      <c r="AV31" s="877"/>
      <c r="AW31" s="877"/>
      <c r="AX31" s="877"/>
      <c r="AY31" s="877"/>
      <c r="AZ31" s="878" t="s">
        <v>587</v>
      </c>
      <c r="BA31" s="878"/>
      <c r="BB31" s="878"/>
      <c r="BC31" s="878"/>
      <c r="BD31" s="878"/>
      <c r="BE31" s="874" t="s">
        <v>407</v>
      </c>
      <c r="BF31" s="874"/>
      <c r="BG31" s="874"/>
      <c r="BH31" s="874"/>
      <c r="BI31" s="875"/>
      <c r="BJ31" s="252"/>
      <c r="BK31" s="252"/>
      <c r="BL31" s="252"/>
      <c r="BM31" s="252"/>
      <c r="BN31" s="252"/>
      <c r="BO31" s="265"/>
      <c r="BP31" s="265"/>
      <c r="BQ31" s="262">
        <v>25</v>
      </c>
      <c r="BR31" s="263"/>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6"/>
    </row>
    <row r="32" spans="1:131" s="247" customFormat="1" ht="26.25" customHeight="1" x14ac:dyDescent="0.15">
      <c r="A32" s="266">
        <v>5</v>
      </c>
      <c r="B32" s="801" t="s">
        <v>408</v>
      </c>
      <c r="C32" s="802"/>
      <c r="D32" s="802"/>
      <c r="E32" s="802"/>
      <c r="F32" s="802"/>
      <c r="G32" s="802"/>
      <c r="H32" s="802"/>
      <c r="I32" s="802"/>
      <c r="J32" s="802"/>
      <c r="K32" s="802"/>
      <c r="L32" s="802"/>
      <c r="M32" s="802"/>
      <c r="N32" s="802"/>
      <c r="O32" s="802"/>
      <c r="P32" s="803"/>
      <c r="Q32" s="804">
        <v>166</v>
      </c>
      <c r="R32" s="805"/>
      <c r="S32" s="805"/>
      <c r="T32" s="805"/>
      <c r="U32" s="805"/>
      <c r="V32" s="805">
        <v>166</v>
      </c>
      <c r="W32" s="805"/>
      <c r="X32" s="805"/>
      <c r="Y32" s="805"/>
      <c r="Z32" s="805"/>
      <c r="AA32" s="805">
        <v>0</v>
      </c>
      <c r="AB32" s="805"/>
      <c r="AC32" s="805"/>
      <c r="AD32" s="805"/>
      <c r="AE32" s="806"/>
      <c r="AF32" s="807">
        <v>0</v>
      </c>
      <c r="AG32" s="808"/>
      <c r="AH32" s="808"/>
      <c r="AI32" s="808"/>
      <c r="AJ32" s="809"/>
      <c r="AK32" s="876">
        <v>81</v>
      </c>
      <c r="AL32" s="877"/>
      <c r="AM32" s="877"/>
      <c r="AN32" s="877"/>
      <c r="AO32" s="877"/>
      <c r="AP32" s="877">
        <v>578</v>
      </c>
      <c r="AQ32" s="877"/>
      <c r="AR32" s="877"/>
      <c r="AS32" s="877"/>
      <c r="AT32" s="877"/>
      <c r="AU32" s="877">
        <v>377</v>
      </c>
      <c r="AV32" s="877"/>
      <c r="AW32" s="877"/>
      <c r="AX32" s="877"/>
      <c r="AY32" s="877"/>
      <c r="AZ32" s="878" t="s">
        <v>591</v>
      </c>
      <c r="BA32" s="878"/>
      <c r="BB32" s="878"/>
      <c r="BC32" s="878"/>
      <c r="BD32" s="878"/>
      <c r="BE32" s="874" t="s">
        <v>409</v>
      </c>
      <c r="BF32" s="874"/>
      <c r="BG32" s="874"/>
      <c r="BH32" s="874"/>
      <c r="BI32" s="875"/>
      <c r="BJ32" s="252"/>
      <c r="BK32" s="252"/>
      <c r="BL32" s="252"/>
      <c r="BM32" s="252"/>
      <c r="BN32" s="252"/>
      <c r="BO32" s="265"/>
      <c r="BP32" s="265"/>
      <c r="BQ32" s="262">
        <v>26</v>
      </c>
      <c r="BR32" s="263"/>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6"/>
    </row>
    <row r="33" spans="1:131" s="247" customFormat="1" ht="26.25" customHeight="1" x14ac:dyDescent="0.15">
      <c r="A33" s="266">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2"/>
      <c r="BK33" s="252"/>
      <c r="BL33" s="252"/>
      <c r="BM33" s="252"/>
      <c r="BN33" s="252"/>
      <c r="BO33" s="265"/>
      <c r="BP33" s="265"/>
      <c r="BQ33" s="262">
        <v>27</v>
      </c>
      <c r="BR33" s="263"/>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6"/>
    </row>
    <row r="34" spans="1:131" s="247" customFormat="1" ht="26.25" customHeight="1" x14ac:dyDescent="0.15">
      <c r="A34" s="266">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2"/>
      <c r="BK34" s="252"/>
      <c r="BL34" s="252"/>
      <c r="BM34" s="252"/>
      <c r="BN34" s="252"/>
      <c r="BO34" s="265"/>
      <c r="BP34" s="265"/>
      <c r="BQ34" s="262">
        <v>28</v>
      </c>
      <c r="BR34" s="263"/>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6"/>
    </row>
    <row r="35" spans="1:131" s="247" customFormat="1" ht="26.25" customHeight="1" x14ac:dyDescent="0.15">
      <c r="A35" s="266">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2"/>
      <c r="BK35" s="252"/>
      <c r="BL35" s="252"/>
      <c r="BM35" s="252"/>
      <c r="BN35" s="252"/>
      <c r="BO35" s="265"/>
      <c r="BP35" s="265"/>
      <c r="BQ35" s="262">
        <v>29</v>
      </c>
      <c r="BR35" s="263"/>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6"/>
    </row>
    <row r="36" spans="1:131" s="247" customFormat="1" ht="26.25" customHeight="1" x14ac:dyDescent="0.15">
      <c r="A36" s="266">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2"/>
      <c r="BK36" s="252"/>
      <c r="BL36" s="252"/>
      <c r="BM36" s="252"/>
      <c r="BN36" s="252"/>
      <c r="BO36" s="265"/>
      <c r="BP36" s="265"/>
      <c r="BQ36" s="262">
        <v>30</v>
      </c>
      <c r="BR36" s="263"/>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6"/>
    </row>
    <row r="37" spans="1:131" s="247" customFormat="1" ht="26.25" customHeight="1" x14ac:dyDescent="0.15">
      <c r="A37" s="266">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2"/>
      <c r="BK37" s="252"/>
      <c r="BL37" s="252"/>
      <c r="BM37" s="252"/>
      <c r="BN37" s="252"/>
      <c r="BO37" s="265"/>
      <c r="BP37" s="265"/>
      <c r="BQ37" s="262">
        <v>31</v>
      </c>
      <c r="BR37" s="263"/>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6"/>
    </row>
    <row r="38" spans="1:131" s="247" customFormat="1" ht="26.25" customHeight="1" x14ac:dyDescent="0.15">
      <c r="A38" s="266">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2"/>
      <c r="BK38" s="252"/>
      <c r="BL38" s="252"/>
      <c r="BM38" s="252"/>
      <c r="BN38" s="252"/>
      <c r="BO38" s="265"/>
      <c r="BP38" s="265"/>
      <c r="BQ38" s="262">
        <v>32</v>
      </c>
      <c r="BR38" s="263"/>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6"/>
    </row>
    <row r="39" spans="1:131" s="247" customFormat="1" ht="26.25" customHeight="1" x14ac:dyDescent="0.15">
      <c r="A39" s="266">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2"/>
      <c r="BK39" s="252"/>
      <c r="BL39" s="252"/>
      <c r="BM39" s="252"/>
      <c r="BN39" s="252"/>
      <c r="BO39" s="265"/>
      <c r="BP39" s="265"/>
      <c r="BQ39" s="262">
        <v>33</v>
      </c>
      <c r="BR39" s="263"/>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6"/>
    </row>
    <row r="40" spans="1:131" s="247" customFormat="1" ht="26.25" customHeight="1" x14ac:dyDescent="0.15">
      <c r="A40" s="261">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2"/>
      <c r="BK40" s="252"/>
      <c r="BL40" s="252"/>
      <c r="BM40" s="252"/>
      <c r="BN40" s="252"/>
      <c r="BO40" s="265"/>
      <c r="BP40" s="265"/>
      <c r="BQ40" s="262">
        <v>34</v>
      </c>
      <c r="BR40" s="263"/>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6"/>
    </row>
    <row r="41" spans="1:131" s="247" customFormat="1" ht="26.25" customHeight="1" x14ac:dyDescent="0.15">
      <c r="A41" s="261">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2"/>
      <c r="BK41" s="252"/>
      <c r="BL41" s="252"/>
      <c r="BM41" s="252"/>
      <c r="BN41" s="252"/>
      <c r="BO41" s="265"/>
      <c r="BP41" s="265"/>
      <c r="BQ41" s="262">
        <v>35</v>
      </c>
      <c r="BR41" s="263"/>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6"/>
    </row>
    <row r="42" spans="1:131" s="247" customFormat="1" ht="26.25" customHeight="1" x14ac:dyDescent="0.15">
      <c r="A42" s="261">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2"/>
      <c r="BK42" s="252"/>
      <c r="BL42" s="252"/>
      <c r="BM42" s="252"/>
      <c r="BN42" s="252"/>
      <c r="BO42" s="265"/>
      <c r="BP42" s="265"/>
      <c r="BQ42" s="262">
        <v>36</v>
      </c>
      <c r="BR42" s="263"/>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6"/>
    </row>
    <row r="43" spans="1:131" s="247" customFormat="1" ht="26.25" customHeight="1" x14ac:dyDescent="0.15">
      <c r="A43" s="261">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2"/>
      <c r="BK43" s="252"/>
      <c r="BL43" s="252"/>
      <c r="BM43" s="252"/>
      <c r="BN43" s="252"/>
      <c r="BO43" s="265"/>
      <c r="BP43" s="265"/>
      <c r="BQ43" s="262">
        <v>37</v>
      </c>
      <c r="BR43" s="263"/>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6"/>
    </row>
    <row r="44" spans="1:131" s="247" customFormat="1" ht="26.25" customHeight="1" x14ac:dyDescent="0.15">
      <c r="A44" s="261">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2"/>
      <c r="BK44" s="252"/>
      <c r="BL44" s="252"/>
      <c r="BM44" s="252"/>
      <c r="BN44" s="252"/>
      <c r="BO44" s="265"/>
      <c r="BP44" s="265"/>
      <c r="BQ44" s="262">
        <v>38</v>
      </c>
      <c r="BR44" s="263"/>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6"/>
    </row>
    <row r="45" spans="1:131" s="247" customFormat="1" ht="26.25" customHeight="1" x14ac:dyDescent="0.15">
      <c r="A45" s="261">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2"/>
      <c r="BK45" s="252"/>
      <c r="BL45" s="252"/>
      <c r="BM45" s="252"/>
      <c r="BN45" s="252"/>
      <c r="BO45" s="265"/>
      <c r="BP45" s="265"/>
      <c r="BQ45" s="262">
        <v>39</v>
      </c>
      <c r="BR45" s="263"/>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6"/>
    </row>
    <row r="46" spans="1:131" s="247" customFormat="1" ht="26.25" customHeight="1" x14ac:dyDescent="0.15">
      <c r="A46" s="261">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2"/>
      <c r="BK46" s="252"/>
      <c r="BL46" s="252"/>
      <c r="BM46" s="252"/>
      <c r="BN46" s="252"/>
      <c r="BO46" s="265"/>
      <c r="BP46" s="265"/>
      <c r="BQ46" s="262">
        <v>40</v>
      </c>
      <c r="BR46" s="263"/>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6"/>
    </row>
    <row r="47" spans="1:131" s="247" customFormat="1" ht="26.25" customHeight="1" x14ac:dyDescent="0.15">
      <c r="A47" s="261">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2"/>
      <c r="BK47" s="252"/>
      <c r="BL47" s="252"/>
      <c r="BM47" s="252"/>
      <c r="BN47" s="252"/>
      <c r="BO47" s="265"/>
      <c r="BP47" s="265"/>
      <c r="BQ47" s="262">
        <v>41</v>
      </c>
      <c r="BR47" s="263"/>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6"/>
    </row>
    <row r="48" spans="1:131" s="247" customFormat="1" ht="26.25" customHeight="1" x14ac:dyDescent="0.15">
      <c r="A48" s="261">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2"/>
      <c r="BK48" s="252"/>
      <c r="BL48" s="252"/>
      <c r="BM48" s="252"/>
      <c r="BN48" s="252"/>
      <c r="BO48" s="265"/>
      <c r="BP48" s="265"/>
      <c r="BQ48" s="262">
        <v>42</v>
      </c>
      <c r="BR48" s="263"/>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6"/>
    </row>
    <row r="49" spans="1:131" s="247" customFormat="1" ht="26.25" customHeight="1" x14ac:dyDescent="0.15">
      <c r="A49" s="261">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2"/>
      <c r="BK49" s="252"/>
      <c r="BL49" s="252"/>
      <c r="BM49" s="252"/>
      <c r="BN49" s="252"/>
      <c r="BO49" s="265"/>
      <c r="BP49" s="265"/>
      <c r="BQ49" s="262">
        <v>43</v>
      </c>
      <c r="BR49" s="263"/>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6"/>
    </row>
    <row r="50" spans="1:131" s="247" customFormat="1" ht="26.25" customHeight="1" x14ac:dyDescent="0.15">
      <c r="A50" s="261">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2"/>
      <c r="BK50" s="252"/>
      <c r="BL50" s="252"/>
      <c r="BM50" s="252"/>
      <c r="BN50" s="252"/>
      <c r="BO50" s="265"/>
      <c r="BP50" s="265"/>
      <c r="BQ50" s="262">
        <v>44</v>
      </c>
      <c r="BR50" s="263"/>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6"/>
    </row>
    <row r="51" spans="1:131" s="247" customFormat="1" ht="26.25" customHeight="1" x14ac:dyDescent="0.15">
      <c r="A51" s="261">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2"/>
      <c r="BK51" s="252"/>
      <c r="BL51" s="252"/>
      <c r="BM51" s="252"/>
      <c r="BN51" s="252"/>
      <c r="BO51" s="265"/>
      <c r="BP51" s="265"/>
      <c r="BQ51" s="262">
        <v>45</v>
      </c>
      <c r="BR51" s="263"/>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6"/>
    </row>
    <row r="52" spans="1:131" s="247" customFormat="1" ht="26.25" customHeight="1" x14ac:dyDescent="0.15">
      <c r="A52" s="261">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2"/>
      <c r="BK52" s="252"/>
      <c r="BL52" s="252"/>
      <c r="BM52" s="252"/>
      <c r="BN52" s="252"/>
      <c r="BO52" s="265"/>
      <c r="BP52" s="265"/>
      <c r="BQ52" s="262">
        <v>46</v>
      </c>
      <c r="BR52" s="263"/>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6"/>
    </row>
    <row r="53" spans="1:131" s="247" customFormat="1" ht="26.25" customHeight="1" x14ac:dyDescent="0.15">
      <c r="A53" s="261">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2"/>
      <c r="BK53" s="252"/>
      <c r="BL53" s="252"/>
      <c r="BM53" s="252"/>
      <c r="BN53" s="252"/>
      <c r="BO53" s="265"/>
      <c r="BP53" s="265"/>
      <c r="BQ53" s="262">
        <v>47</v>
      </c>
      <c r="BR53" s="263"/>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6"/>
    </row>
    <row r="54" spans="1:131" s="247" customFormat="1" ht="26.25" customHeight="1" x14ac:dyDescent="0.15">
      <c r="A54" s="261">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2"/>
      <c r="BK54" s="252"/>
      <c r="BL54" s="252"/>
      <c r="BM54" s="252"/>
      <c r="BN54" s="252"/>
      <c r="BO54" s="265"/>
      <c r="BP54" s="265"/>
      <c r="BQ54" s="262">
        <v>48</v>
      </c>
      <c r="BR54" s="263"/>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6"/>
    </row>
    <row r="55" spans="1:131" s="247" customFormat="1" ht="26.25" customHeight="1" x14ac:dyDescent="0.15">
      <c r="A55" s="261">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2"/>
      <c r="BK55" s="252"/>
      <c r="BL55" s="252"/>
      <c r="BM55" s="252"/>
      <c r="BN55" s="252"/>
      <c r="BO55" s="265"/>
      <c r="BP55" s="265"/>
      <c r="BQ55" s="262">
        <v>49</v>
      </c>
      <c r="BR55" s="263"/>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6"/>
    </row>
    <row r="56" spans="1:131" s="247" customFormat="1" ht="26.25" customHeight="1" x14ac:dyDescent="0.15">
      <c r="A56" s="261">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2"/>
      <c r="BK56" s="252"/>
      <c r="BL56" s="252"/>
      <c r="BM56" s="252"/>
      <c r="BN56" s="252"/>
      <c r="BO56" s="265"/>
      <c r="BP56" s="265"/>
      <c r="BQ56" s="262">
        <v>50</v>
      </c>
      <c r="BR56" s="263"/>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6"/>
    </row>
    <row r="57" spans="1:131" s="247" customFormat="1" ht="26.25" customHeight="1" x14ac:dyDescent="0.15">
      <c r="A57" s="261">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2"/>
      <c r="BK57" s="252"/>
      <c r="BL57" s="252"/>
      <c r="BM57" s="252"/>
      <c r="BN57" s="252"/>
      <c r="BO57" s="265"/>
      <c r="BP57" s="265"/>
      <c r="BQ57" s="262">
        <v>51</v>
      </c>
      <c r="BR57" s="263"/>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6"/>
    </row>
    <row r="58" spans="1:131" s="247" customFormat="1" ht="26.25" customHeight="1" x14ac:dyDescent="0.15">
      <c r="A58" s="261">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2"/>
      <c r="BK58" s="252"/>
      <c r="BL58" s="252"/>
      <c r="BM58" s="252"/>
      <c r="BN58" s="252"/>
      <c r="BO58" s="265"/>
      <c r="BP58" s="265"/>
      <c r="BQ58" s="262">
        <v>52</v>
      </c>
      <c r="BR58" s="263"/>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6"/>
    </row>
    <row r="59" spans="1:131" s="247" customFormat="1" ht="26.25" customHeight="1" x14ac:dyDescent="0.15">
      <c r="A59" s="261">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2"/>
      <c r="BK59" s="252"/>
      <c r="BL59" s="252"/>
      <c r="BM59" s="252"/>
      <c r="BN59" s="252"/>
      <c r="BO59" s="265"/>
      <c r="BP59" s="265"/>
      <c r="BQ59" s="262">
        <v>53</v>
      </c>
      <c r="BR59" s="263"/>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6"/>
    </row>
    <row r="60" spans="1:131" s="247" customFormat="1" ht="26.25" customHeight="1" x14ac:dyDescent="0.15">
      <c r="A60" s="261">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2"/>
      <c r="BK60" s="252"/>
      <c r="BL60" s="252"/>
      <c r="BM60" s="252"/>
      <c r="BN60" s="252"/>
      <c r="BO60" s="265"/>
      <c r="BP60" s="265"/>
      <c r="BQ60" s="262">
        <v>54</v>
      </c>
      <c r="BR60" s="263"/>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6"/>
    </row>
    <row r="61" spans="1:131" s="247" customFormat="1" ht="26.25" customHeight="1" thickBot="1" x14ac:dyDescent="0.2">
      <c r="A61" s="261">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2"/>
      <c r="BK61" s="252"/>
      <c r="BL61" s="252"/>
      <c r="BM61" s="252"/>
      <c r="BN61" s="252"/>
      <c r="BO61" s="265"/>
      <c r="BP61" s="265"/>
      <c r="BQ61" s="262">
        <v>55</v>
      </c>
      <c r="BR61" s="263"/>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6"/>
    </row>
    <row r="62" spans="1:131" s="247" customFormat="1" ht="26.25" customHeight="1" x14ac:dyDescent="0.15">
      <c r="A62" s="261">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5"/>
      <c r="BP62" s="265"/>
      <c r="BQ62" s="262">
        <v>56</v>
      </c>
      <c r="BR62" s="263"/>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6"/>
    </row>
    <row r="63" spans="1:131" s="247" customFormat="1" ht="26.25" customHeight="1" thickBot="1" x14ac:dyDescent="0.2">
      <c r="A63" s="264" t="s">
        <v>390</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38</v>
      </c>
      <c r="AG63" s="888"/>
      <c r="AH63" s="888"/>
      <c r="AI63" s="888"/>
      <c r="AJ63" s="889"/>
      <c r="AK63" s="890"/>
      <c r="AL63" s="885"/>
      <c r="AM63" s="885"/>
      <c r="AN63" s="885"/>
      <c r="AO63" s="885"/>
      <c r="AP63" s="888">
        <v>1244</v>
      </c>
      <c r="AQ63" s="888"/>
      <c r="AR63" s="888"/>
      <c r="AS63" s="888"/>
      <c r="AT63" s="888"/>
      <c r="AU63" s="888">
        <v>837</v>
      </c>
      <c r="AV63" s="888"/>
      <c r="AW63" s="888"/>
      <c r="AX63" s="888"/>
      <c r="AY63" s="888"/>
      <c r="AZ63" s="892"/>
      <c r="BA63" s="892"/>
      <c r="BB63" s="892"/>
      <c r="BC63" s="892"/>
      <c r="BD63" s="892"/>
      <c r="BE63" s="893"/>
      <c r="BF63" s="893"/>
      <c r="BG63" s="893"/>
      <c r="BH63" s="893"/>
      <c r="BI63" s="894"/>
      <c r="BJ63" s="895" t="s">
        <v>173</v>
      </c>
      <c r="BK63" s="896"/>
      <c r="BL63" s="896"/>
      <c r="BM63" s="896"/>
      <c r="BN63" s="897"/>
      <c r="BO63" s="265"/>
      <c r="BP63" s="265"/>
      <c r="BQ63" s="262">
        <v>57</v>
      </c>
      <c r="BR63" s="263"/>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6"/>
    </row>
    <row r="66" spans="1:131" s="247" customFormat="1" ht="26.25" customHeight="1" x14ac:dyDescent="0.15">
      <c r="A66" s="786" t="s">
        <v>413</v>
      </c>
      <c r="B66" s="787"/>
      <c r="C66" s="787"/>
      <c r="D66" s="787"/>
      <c r="E66" s="787"/>
      <c r="F66" s="787"/>
      <c r="G66" s="787"/>
      <c r="H66" s="787"/>
      <c r="I66" s="787"/>
      <c r="J66" s="787"/>
      <c r="K66" s="787"/>
      <c r="L66" s="787"/>
      <c r="M66" s="787"/>
      <c r="N66" s="787"/>
      <c r="O66" s="787"/>
      <c r="P66" s="788"/>
      <c r="Q66" s="763" t="s">
        <v>414</v>
      </c>
      <c r="R66" s="764"/>
      <c r="S66" s="764"/>
      <c r="T66" s="764"/>
      <c r="U66" s="765"/>
      <c r="V66" s="763" t="s">
        <v>415</v>
      </c>
      <c r="W66" s="764"/>
      <c r="X66" s="764"/>
      <c r="Y66" s="764"/>
      <c r="Z66" s="765"/>
      <c r="AA66" s="763" t="s">
        <v>416</v>
      </c>
      <c r="AB66" s="764"/>
      <c r="AC66" s="764"/>
      <c r="AD66" s="764"/>
      <c r="AE66" s="765"/>
      <c r="AF66" s="898" t="s">
        <v>417</v>
      </c>
      <c r="AG66" s="859"/>
      <c r="AH66" s="859"/>
      <c r="AI66" s="859"/>
      <c r="AJ66" s="899"/>
      <c r="AK66" s="763" t="s">
        <v>399</v>
      </c>
      <c r="AL66" s="787"/>
      <c r="AM66" s="787"/>
      <c r="AN66" s="787"/>
      <c r="AO66" s="788"/>
      <c r="AP66" s="763" t="s">
        <v>400</v>
      </c>
      <c r="AQ66" s="764"/>
      <c r="AR66" s="764"/>
      <c r="AS66" s="764"/>
      <c r="AT66" s="765"/>
      <c r="AU66" s="763" t="s">
        <v>418</v>
      </c>
      <c r="AV66" s="764"/>
      <c r="AW66" s="764"/>
      <c r="AX66" s="764"/>
      <c r="AY66" s="765"/>
      <c r="AZ66" s="763" t="s">
        <v>378</v>
      </c>
      <c r="BA66" s="764"/>
      <c r="BB66" s="764"/>
      <c r="BC66" s="764"/>
      <c r="BD66" s="775"/>
      <c r="BE66" s="265"/>
      <c r="BF66" s="265"/>
      <c r="BG66" s="265"/>
      <c r="BH66" s="265"/>
      <c r="BI66" s="265"/>
      <c r="BJ66" s="265"/>
      <c r="BK66" s="265"/>
      <c r="BL66" s="265"/>
      <c r="BM66" s="265"/>
      <c r="BN66" s="265"/>
      <c r="BO66" s="265"/>
      <c r="BP66" s="265"/>
      <c r="BQ66" s="262">
        <v>60</v>
      </c>
      <c r="BR66" s="267"/>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6"/>
    </row>
    <row r="67" spans="1:131" s="247"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5"/>
      <c r="BF67" s="265"/>
      <c r="BG67" s="265"/>
      <c r="BH67" s="265"/>
      <c r="BI67" s="265"/>
      <c r="BJ67" s="265"/>
      <c r="BK67" s="265"/>
      <c r="BL67" s="265"/>
      <c r="BM67" s="265"/>
      <c r="BN67" s="265"/>
      <c r="BO67" s="265"/>
      <c r="BP67" s="265"/>
      <c r="BQ67" s="262">
        <v>61</v>
      </c>
      <c r="BR67" s="267"/>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6"/>
    </row>
    <row r="68" spans="1:131" s="247" customFormat="1" ht="26.25" customHeight="1" thickTop="1" x14ac:dyDescent="0.15">
      <c r="A68" s="258">
        <v>1</v>
      </c>
      <c r="B68" s="915" t="s">
        <v>580</v>
      </c>
      <c r="C68" s="916"/>
      <c r="D68" s="916"/>
      <c r="E68" s="916"/>
      <c r="F68" s="916"/>
      <c r="G68" s="916"/>
      <c r="H68" s="916"/>
      <c r="I68" s="916"/>
      <c r="J68" s="916"/>
      <c r="K68" s="916"/>
      <c r="L68" s="916"/>
      <c r="M68" s="916"/>
      <c r="N68" s="916"/>
      <c r="O68" s="916"/>
      <c r="P68" s="917"/>
      <c r="Q68" s="918">
        <v>2257</v>
      </c>
      <c r="R68" s="912"/>
      <c r="S68" s="912"/>
      <c r="T68" s="912"/>
      <c r="U68" s="912"/>
      <c r="V68" s="912">
        <v>2255</v>
      </c>
      <c r="W68" s="912"/>
      <c r="X68" s="912"/>
      <c r="Y68" s="912"/>
      <c r="Z68" s="912"/>
      <c r="AA68" s="912">
        <v>2</v>
      </c>
      <c r="AB68" s="912"/>
      <c r="AC68" s="912"/>
      <c r="AD68" s="912"/>
      <c r="AE68" s="912"/>
      <c r="AF68" s="912">
        <v>2</v>
      </c>
      <c r="AG68" s="912"/>
      <c r="AH68" s="912"/>
      <c r="AI68" s="912"/>
      <c r="AJ68" s="912"/>
      <c r="AK68" s="912" t="s">
        <v>587</v>
      </c>
      <c r="AL68" s="912"/>
      <c r="AM68" s="912"/>
      <c r="AN68" s="912"/>
      <c r="AO68" s="912"/>
      <c r="AP68" s="912">
        <v>121</v>
      </c>
      <c r="AQ68" s="912"/>
      <c r="AR68" s="912"/>
      <c r="AS68" s="912"/>
      <c r="AT68" s="912"/>
      <c r="AU68" s="912">
        <v>3</v>
      </c>
      <c r="AV68" s="912"/>
      <c r="AW68" s="912"/>
      <c r="AX68" s="912"/>
      <c r="AY68" s="912"/>
      <c r="AZ68" s="913"/>
      <c r="BA68" s="913"/>
      <c r="BB68" s="913"/>
      <c r="BC68" s="913"/>
      <c r="BD68" s="914"/>
      <c r="BE68" s="265"/>
      <c r="BF68" s="265"/>
      <c r="BG68" s="265"/>
      <c r="BH68" s="265"/>
      <c r="BI68" s="265"/>
      <c r="BJ68" s="265"/>
      <c r="BK68" s="265"/>
      <c r="BL68" s="265"/>
      <c r="BM68" s="265"/>
      <c r="BN68" s="265"/>
      <c r="BO68" s="265"/>
      <c r="BP68" s="265"/>
      <c r="BQ68" s="262">
        <v>62</v>
      </c>
      <c r="BR68" s="267"/>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6"/>
    </row>
    <row r="69" spans="1:131" s="247" customFormat="1" ht="26.25" customHeight="1" x14ac:dyDescent="0.15">
      <c r="A69" s="261">
        <v>2</v>
      </c>
      <c r="B69" s="919" t="s">
        <v>581</v>
      </c>
      <c r="C69" s="920"/>
      <c r="D69" s="920"/>
      <c r="E69" s="920"/>
      <c r="F69" s="920"/>
      <c r="G69" s="920"/>
      <c r="H69" s="920"/>
      <c r="I69" s="920"/>
      <c r="J69" s="920"/>
      <c r="K69" s="920"/>
      <c r="L69" s="920"/>
      <c r="M69" s="920"/>
      <c r="N69" s="920"/>
      <c r="O69" s="920"/>
      <c r="P69" s="921"/>
      <c r="Q69" s="922">
        <v>1826</v>
      </c>
      <c r="R69" s="877"/>
      <c r="S69" s="877"/>
      <c r="T69" s="877"/>
      <c r="U69" s="877"/>
      <c r="V69" s="877">
        <v>1745</v>
      </c>
      <c r="W69" s="877"/>
      <c r="X69" s="877"/>
      <c r="Y69" s="877"/>
      <c r="Z69" s="877"/>
      <c r="AA69" s="877">
        <v>81</v>
      </c>
      <c r="AB69" s="877"/>
      <c r="AC69" s="877"/>
      <c r="AD69" s="877"/>
      <c r="AE69" s="877"/>
      <c r="AF69" s="877">
        <v>81</v>
      </c>
      <c r="AG69" s="877"/>
      <c r="AH69" s="877"/>
      <c r="AI69" s="877"/>
      <c r="AJ69" s="877"/>
      <c r="AK69" s="877" t="s">
        <v>587</v>
      </c>
      <c r="AL69" s="877"/>
      <c r="AM69" s="877"/>
      <c r="AN69" s="877"/>
      <c r="AO69" s="877"/>
      <c r="AP69" s="877">
        <v>286</v>
      </c>
      <c r="AQ69" s="877"/>
      <c r="AR69" s="877"/>
      <c r="AS69" s="877"/>
      <c r="AT69" s="877"/>
      <c r="AU69" s="877">
        <v>2</v>
      </c>
      <c r="AV69" s="877"/>
      <c r="AW69" s="877"/>
      <c r="AX69" s="877"/>
      <c r="AY69" s="877"/>
      <c r="AZ69" s="923"/>
      <c r="BA69" s="923"/>
      <c r="BB69" s="923"/>
      <c r="BC69" s="923"/>
      <c r="BD69" s="924"/>
      <c r="BE69" s="265"/>
      <c r="BF69" s="265"/>
      <c r="BG69" s="265"/>
      <c r="BH69" s="265"/>
      <c r="BI69" s="265"/>
      <c r="BJ69" s="265"/>
      <c r="BK69" s="265"/>
      <c r="BL69" s="265"/>
      <c r="BM69" s="265"/>
      <c r="BN69" s="265"/>
      <c r="BO69" s="265"/>
      <c r="BP69" s="265"/>
      <c r="BQ69" s="262">
        <v>63</v>
      </c>
      <c r="BR69" s="267"/>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6"/>
    </row>
    <row r="70" spans="1:131" s="247" customFormat="1" ht="26.25" customHeight="1" x14ac:dyDescent="0.15">
      <c r="A70" s="261">
        <v>3</v>
      </c>
      <c r="B70" s="919"/>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5"/>
      <c r="BF70" s="265"/>
      <c r="BG70" s="265"/>
      <c r="BH70" s="265"/>
      <c r="BI70" s="265"/>
      <c r="BJ70" s="265"/>
      <c r="BK70" s="265"/>
      <c r="BL70" s="265"/>
      <c r="BM70" s="265"/>
      <c r="BN70" s="265"/>
      <c r="BO70" s="265"/>
      <c r="BP70" s="265"/>
      <c r="BQ70" s="262">
        <v>64</v>
      </c>
      <c r="BR70" s="267"/>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6"/>
    </row>
    <row r="71" spans="1:131" s="247" customFormat="1" ht="26.25" customHeight="1" x14ac:dyDescent="0.15">
      <c r="A71" s="261">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5"/>
      <c r="BF71" s="265"/>
      <c r="BG71" s="265"/>
      <c r="BH71" s="265"/>
      <c r="BI71" s="265"/>
      <c r="BJ71" s="265"/>
      <c r="BK71" s="265"/>
      <c r="BL71" s="265"/>
      <c r="BM71" s="265"/>
      <c r="BN71" s="265"/>
      <c r="BO71" s="265"/>
      <c r="BP71" s="265"/>
      <c r="BQ71" s="262">
        <v>65</v>
      </c>
      <c r="BR71" s="267"/>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6"/>
    </row>
    <row r="72" spans="1:131" s="247" customFormat="1" ht="26.25" customHeight="1" x14ac:dyDescent="0.15">
      <c r="A72" s="261">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5"/>
      <c r="BF72" s="265"/>
      <c r="BG72" s="265"/>
      <c r="BH72" s="265"/>
      <c r="BI72" s="265"/>
      <c r="BJ72" s="265"/>
      <c r="BK72" s="265"/>
      <c r="BL72" s="265"/>
      <c r="BM72" s="265"/>
      <c r="BN72" s="265"/>
      <c r="BO72" s="265"/>
      <c r="BP72" s="265"/>
      <c r="BQ72" s="262">
        <v>66</v>
      </c>
      <c r="BR72" s="267"/>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6"/>
    </row>
    <row r="73" spans="1:131" s="247" customFormat="1" ht="26.25" customHeight="1" x14ac:dyDescent="0.15">
      <c r="A73" s="261">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5"/>
      <c r="BF73" s="265"/>
      <c r="BG73" s="265"/>
      <c r="BH73" s="265"/>
      <c r="BI73" s="265"/>
      <c r="BJ73" s="265"/>
      <c r="BK73" s="265"/>
      <c r="BL73" s="265"/>
      <c r="BM73" s="265"/>
      <c r="BN73" s="265"/>
      <c r="BO73" s="265"/>
      <c r="BP73" s="265"/>
      <c r="BQ73" s="262">
        <v>67</v>
      </c>
      <c r="BR73" s="267"/>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6"/>
    </row>
    <row r="74" spans="1:131" s="247" customFormat="1" ht="26.25" customHeight="1" x14ac:dyDescent="0.15">
      <c r="A74" s="261">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5"/>
      <c r="BF74" s="265"/>
      <c r="BG74" s="265"/>
      <c r="BH74" s="265"/>
      <c r="BI74" s="265"/>
      <c r="BJ74" s="265"/>
      <c r="BK74" s="265"/>
      <c r="BL74" s="265"/>
      <c r="BM74" s="265"/>
      <c r="BN74" s="265"/>
      <c r="BO74" s="265"/>
      <c r="BP74" s="265"/>
      <c r="BQ74" s="262">
        <v>68</v>
      </c>
      <c r="BR74" s="267"/>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6"/>
    </row>
    <row r="75" spans="1:131" s="247" customFormat="1" ht="26.25" customHeight="1" x14ac:dyDescent="0.15">
      <c r="A75" s="261">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5"/>
      <c r="BF75" s="265"/>
      <c r="BG75" s="265"/>
      <c r="BH75" s="265"/>
      <c r="BI75" s="265"/>
      <c r="BJ75" s="265"/>
      <c r="BK75" s="265"/>
      <c r="BL75" s="265"/>
      <c r="BM75" s="265"/>
      <c r="BN75" s="265"/>
      <c r="BO75" s="265"/>
      <c r="BP75" s="265"/>
      <c r="BQ75" s="262">
        <v>69</v>
      </c>
      <c r="BR75" s="267"/>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6"/>
    </row>
    <row r="76" spans="1:131" s="247" customFormat="1" ht="26.25" customHeight="1" x14ac:dyDescent="0.15">
      <c r="A76" s="261">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5"/>
      <c r="BF76" s="265"/>
      <c r="BG76" s="265"/>
      <c r="BH76" s="265"/>
      <c r="BI76" s="265"/>
      <c r="BJ76" s="265"/>
      <c r="BK76" s="265"/>
      <c r="BL76" s="265"/>
      <c r="BM76" s="265"/>
      <c r="BN76" s="265"/>
      <c r="BO76" s="265"/>
      <c r="BP76" s="265"/>
      <c r="BQ76" s="262">
        <v>70</v>
      </c>
      <c r="BR76" s="267"/>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6"/>
    </row>
    <row r="77" spans="1:131" s="247" customFormat="1" ht="26.25" customHeight="1" x14ac:dyDescent="0.15">
      <c r="A77" s="261">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5"/>
      <c r="BF77" s="265"/>
      <c r="BG77" s="265"/>
      <c r="BH77" s="265"/>
      <c r="BI77" s="265"/>
      <c r="BJ77" s="265"/>
      <c r="BK77" s="265"/>
      <c r="BL77" s="265"/>
      <c r="BM77" s="265"/>
      <c r="BN77" s="265"/>
      <c r="BO77" s="265"/>
      <c r="BP77" s="265"/>
      <c r="BQ77" s="262">
        <v>71</v>
      </c>
      <c r="BR77" s="267"/>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6"/>
    </row>
    <row r="78" spans="1:131" s="247" customFormat="1" ht="26.25" customHeight="1" x14ac:dyDescent="0.15">
      <c r="A78" s="261">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5"/>
      <c r="BF78" s="265"/>
      <c r="BG78" s="265"/>
      <c r="BH78" s="265"/>
      <c r="BI78" s="265"/>
      <c r="BJ78" s="268"/>
      <c r="BK78" s="268"/>
      <c r="BL78" s="268"/>
      <c r="BM78" s="268"/>
      <c r="BN78" s="268"/>
      <c r="BO78" s="265"/>
      <c r="BP78" s="265"/>
      <c r="BQ78" s="262">
        <v>72</v>
      </c>
      <c r="BR78" s="267"/>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6"/>
    </row>
    <row r="79" spans="1:131" s="247" customFormat="1" ht="26.25" customHeight="1" x14ac:dyDescent="0.15">
      <c r="A79" s="261">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5"/>
      <c r="BF79" s="265"/>
      <c r="BG79" s="265"/>
      <c r="BH79" s="265"/>
      <c r="BI79" s="265"/>
      <c r="BJ79" s="268"/>
      <c r="BK79" s="268"/>
      <c r="BL79" s="268"/>
      <c r="BM79" s="268"/>
      <c r="BN79" s="268"/>
      <c r="BO79" s="265"/>
      <c r="BP79" s="265"/>
      <c r="BQ79" s="262">
        <v>73</v>
      </c>
      <c r="BR79" s="267"/>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6"/>
    </row>
    <row r="80" spans="1:131" s="247" customFormat="1" ht="26.25" customHeight="1" x14ac:dyDescent="0.15">
      <c r="A80" s="261">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5"/>
      <c r="BF80" s="265"/>
      <c r="BG80" s="265"/>
      <c r="BH80" s="265"/>
      <c r="BI80" s="265"/>
      <c r="BJ80" s="265"/>
      <c r="BK80" s="265"/>
      <c r="BL80" s="265"/>
      <c r="BM80" s="265"/>
      <c r="BN80" s="265"/>
      <c r="BO80" s="265"/>
      <c r="BP80" s="265"/>
      <c r="BQ80" s="262">
        <v>74</v>
      </c>
      <c r="BR80" s="267"/>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6"/>
    </row>
    <row r="81" spans="1:131" s="247" customFormat="1" ht="26.25" customHeight="1" x14ac:dyDescent="0.15">
      <c r="A81" s="261">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5"/>
      <c r="BF81" s="265"/>
      <c r="BG81" s="265"/>
      <c r="BH81" s="265"/>
      <c r="BI81" s="265"/>
      <c r="BJ81" s="265"/>
      <c r="BK81" s="265"/>
      <c r="BL81" s="265"/>
      <c r="BM81" s="265"/>
      <c r="BN81" s="265"/>
      <c r="BO81" s="265"/>
      <c r="BP81" s="265"/>
      <c r="BQ81" s="262">
        <v>75</v>
      </c>
      <c r="BR81" s="267"/>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6"/>
    </row>
    <row r="82" spans="1:131" s="247" customFormat="1" ht="26.25" customHeight="1" x14ac:dyDescent="0.15">
      <c r="A82" s="261">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5"/>
      <c r="BF82" s="265"/>
      <c r="BG82" s="265"/>
      <c r="BH82" s="265"/>
      <c r="BI82" s="265"/>
      <c r="BJ82" s="265"/>
      <c r="BK82" s="265"/>
      <c r="BL82" s="265"/>
      <c r="BM82" s="265"/>
      <c r="BN82" s="265"/>
      <c r="BO82" s="265"/>
      <c r="BP82" s="265"/>
      <c r="BQ82" s="262">
        <v>76</v>
      </c>
      <c r="BR82" s="267"/>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6"/>
    </row>
    <row r="83" spans="1:131" s="247" customFormat="1" ht="26.25" customHeight="1" x14ac:dyDescent="0.15">
      <c r="A83" s="261">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5"/>
      <c r="BF83" s="265"/>
      <c r="BG83" s="265"/>
      <c r="BH83" s="265"/>
      <c r="BI83" s="265"/>
      <c r="BJ83" s="265"/>
      <c r="BK83" s="265"/>
      <c r="BL83" s="265"/>
      <c r="BM83" s="265"/>
      <c r="BN83" s="265"/>
      <c r="BO83" s="265"/>
      <c r="BP83" s="265"/>
      <c r="BQ83" s="262">
        <v>77</v>
      </c>
      <c r="BR83" s="267"/>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6"/>
    </row>
    <row r="84" spans="1:131" s="247" customFormat="1" ht="26.25" customHeight="1" x14ac:dyDescent="0.15">
      <c r="A84" s="261">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5"/>
      <c r="BF84" s="265"/>
      <c r="BG84" s="265"/>
      <c r="BH84" s="265"/>
      <c r="BI84" s="265"/>
      <c r="BJ84" s="265"/>
      <c r="BK84" s="265"/>
      <c r="BL84" s="265"/>
      <c r="BM84" s="265"/>
      <c r="BN84" s="265"/>
      <c r="BO84" s="265"/>
      <c r="BP84" s="265"/>
      <c r="BQ84" s="262">
        <v>78</v>
      </c>
      <c r="BR84" s="267"/>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6"/>
    </row>
    <row r="85" spans="1:131" s="247" customFormat="1" ht="26.25" customHeight="1" x14ac:dyDescent="0.15">
      <c r="A85" s="261">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5"/>
      <c r="BF85" s="265"/>
      <c r="BG85" s="265"/>
      <c r="BH85" s="265"/>
      <c r="BI85" s="265"/>
      <c r="BJ85" s="265"/>
      <c r="BK85" s="265"/>
      <c r="BL85" s="265"/>
      <c r="BM85" s="265"/>
      <c r="BN85" s="265"/>
      <c r="BO85" s="265"/>
      <c r="BP85" s="265"/>
      <c r="BQ85" s="262">
        <v>79</v>
      </c>
      <c r="BR85" s="267"/>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6"/>
    </row>
    <row r="86" spans="1:131" s="247" customFormat="1" ht="26.25" customHeight="1" x14ac:dyDescent="0.15">
      <c r="A86" s="261">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5"/>
      <c r="BF86" s="265"/>
      <c r="BG86" s="265"/>
      <c r="BH86" s="265"/>
      <c r="BI86" s="265"/>
      <c r="BJ86" s="265"/>
      <c r="BK86" s="265"/>
      <c r="BL86" s="265"/>
      <c r="BM86" s="265"/>
      <c r="BN86" s="265"/>
      <c r="BO86" s="265"/>
      <c r="BP86" s="265"/>
      <c r="BQ86" s="262">
        <v>80</v>
      </c>
      <c r="BR86" s="267"/>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6"/>
    </row>
    <row r="87" spans="1:131" s="247" customFormat="1" ht="26.25" customHeight="1" x14ac:dyDescent="0.15">
      <c r="A87" s="269">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5"/>
      <c r="BF87" s="265"/>
      <c r="BG87" s="265"/>
      <c r="BH87" s="265"/>
      <c r="BI87" s="265"/>
      <c r="BJ87" s="265"/>
      <c r="BK87" s="265"/>
      <c r="BL87" s="265"/>
      <c r="BM87" s="265"/>
      <c r="BN87" s="265"/>
      <c r="BO87" s="265"/>
      <c r="BP87" s="265"/>
      <c r="BQ87" s="262">
        <v>81</v>
      </c>
      <c r="BR87" s="267"/>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6"/>
    </row>
    <row r="88" spans="1:131" s="247" customFormat="1" ht="26.25" customHeight="1" thickBot="1" x14ac:dyDescent="0.2">
      <c r="A88" s="264" t="s">
        <v>390</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83</v>
      </c>
      <c r="AG88" s="888"/>
      <c r="AH88" s="888"/>
      <c r="AI88" s="888"/>
      <c r="AJ88" s="888"/>
      <c r="AK88" s="885"/>
      <c r="AL88" s="885"/>
      <c r="AM88" s="885"/>
      <c r="AN88" s="885"/>
      <c r="AO88" s="885"/>
      <c r="AP88" s="888">
        <v>407</v>
      </c>
      <c r="AQ88" s="888"/>
      <c r="AR88" s="888"/>
      <c r="AS88" s="888"/>
      <c r="AT88" s="888"/>
      <c r="AU88" s="888">
        <v>5</v>
      </c>
      <c r="AV88" s="888"/>
      <c r="AW88" s="888"/>
      <c r="AX88" s="888"/>
      <c r="AY88" s="888"/>
      <c r="AZ88" s="893"/>
      <c r="BA88" s="893"/>
      <c r="BB88" s="893"/>
      <c r="BC88" s="893"/>
      <c r="BD88" s="894"/>
      <c r="BE88" s="265"/>
      <c r="BF88" s="265"/>
      <c r="BG88" s="265"/>
      <c r="BH88" s="265"/>
      <c r="BI88" s="265"/>
      <c r="BJ88" s="265"/>
      <c r="BK88" s="265"/>
      <c r="BL88" s="265"/>
      <c r="BM88" s="265"/>
      <c r="BN88" s="265"/>
      <c r="BO88" s="265"/>
      <c r="BP88" s="265"/>
      <c r="BQ88" s="262">
        <v>82</v>
      </c>
      <c r="BR88" s="267"/>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7</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6"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429</v>
      </c>
      <c r="AG109" s="941"/>
      <c r="AH109" s="941"/>
      <c r="AI109" s="941"/>
      <c r="AJ109" s="942"/>
      <c r="AK109" s="940" t="s">
        <v>306</v>
      </c>
      <c r="AL109" s="941"/>
      <c r="AM109" s="941"/>
      <c r="AN109" s="941"/>
      <c r="AO109" s="942"/>
      <c r="AP109" s="940" t="s">
        <v>430</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429</v>
      </c>
      <c r="BW109" s="941"/>
      <c r="BX109" s="941"/>
      <c r="BY109" s="941"/>
      <c r="BZ109" s="942"/>
      <c r="CA109" s="940" t="s">
        <v>306</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429</v>
      </c>
      <c r="DM109" s="941"/>
      <c r="DN109" s="941"/>
      <c r="DO109" s="941"/>
      <c r="DP109" s="942"/>
      <c r="DQ109" s="940" t="s">
        <v>306</v>
      </c>
      <c r="DR109" s="941"/>
      <c r="DS109" s="941"/>
      <c r="DT109" s="941"/>
      <c r="DU109" s="942"/>
      <c r="DV109" s="940" t="s">
        <v>430</v>
      </c>
      <c r="DW109" s="941"/>
      <c r="DX109" s="941"/>
      <c r="DY109" s="941"/>
      <c r="DZ109" s="943"/>
    </row>
    <row r="110" spans="1:131" s="246" customFormat="1" ht="26.25" customHeight="1" x14ac:dyDescent="0.15">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528377</v>
      </c>
      <c r="AB110" s="948"/>
      <c r="AC110" s="948"/>
      <c r="AD110" s="948"/>
      <c r="AE110" s="949"/>
      <c r="AF110" s="950">
        <v>528573</v>
      </c>
      <c r="AG110" s="948"/>
      <c r="AH110" s="948"/>
      <c r="AI110" s="948"/>
      <c r="AJ110" s="949"/>
      <c r="AK110" s="950">
        <v>482961</v>
      </c>
      <c r="AL110" s="948"/>
      <c r="AM110" s="948"/>
      <c r="AN110" s="948"/>
      <c r="AO110" s="949"/>
      <c r="AP110" s="951">
        <v>27</v>
      </c>
      <c r="AQ110" s="952"/>
      <c r="AR110" s="952"/>
      <c r="AS110" s="952"/>
      <c r="AT110" s="953"/>
      <c r="AU110" s="954" t="s">
        <v>72</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3594074</v>
      </c>
      <c r="BR110" s="983"/>
      <c r="BS110" s="983"/>
      <c r="BT110" s="983"/>
      <c r="BU110" s="983"/>
      <c r="BV110" s="983">
        <v>3610210</v>
      </c>
      <c r="BW110" s="983"/>
      <c r="BX110" s="983"/>
      <c r="BY110" s="983"/>
      <c r="BZ110" s="983"/>
      <c r="CA110" s="983">
        <v>3396853</v>
      </c>
      <c r="CB110" s="983"/>
      <c r="CC110" s="983"/>
      <c r="CD110" s="983"/>
      <c r="CE110" s="983"/>
      <c r="CF110" s="997">
        <v>189.8</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436</v>
      </c>
      <c r="DH110" s="983"/>
      <c r="DI110" s="983"/>
      <c r="DJ110" s="983"/>
      <c r="DK110" s="983"/>
      <c r="DL110" s="983" t="s">
        <v>436</v>
      </c>
      <c r="DM110" s="983"/>
      <c r="DN110" s="983"/>
      <c r="DO110" s="983"/>
      <c r="DP110" s="983"/>
      <c r="DQ110" s="983" t="s">
        <v>436</v>
      </c>
      <c r="DR110" s="983"/>
      <c r="DS110" s="983"/>
      <c r="DT110" s="983"/>
      <c r="DU110" s="983"/>
      <c r="DV110" s="984" t="s">
        <v>437</v>
      </c>
      <c r="DW110" s="984"/>
      <c r="DX110" s="984"/>
      <c r="DY110" s="984"/>
      <c r="DZ110" s="985"/>
    </row>
    <row r="111" spans="1:131" s="246"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392</v>
      </c>
      <c r="AB111" s="990"/>
      <c r="AC111" s="990"/>
      <c r="AD111" s="990"/>
      <c r="AE111" s="991"/>
      <c r="AF111" s="992" t="s">
        <v>173</v>
      </c>
      <c r="AG111" s="990"/>
      <c r="AH111" s="990"/>
      <c r="AI111" s="990"/>
      <c r="AJ111" s="991"/>
      <c r="AK111" s="992" t="s">
        <v>392</v>
      </c>
      <c r="AL111" s="990"/>
      <c r="AM111" s="990"/>
      <c r="AN111" s="990"/>
      <c r="AO111" s="991"/>
      <c r="AP111" s="993" t="s">
        <v>173</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v>302143</v>
      </c>
      <c r="BR111" s="976"/>
      <c r="BS111" s="976"/>
      <c r="BT111" s="976"/>
      <c r="BU111" s="976"/>
      <c r="BV111" s="976">
        <v>301518</v>
      </c>
      <c r="BW111" s="976"/>
      <c r="BX111" s="976"/>
      <c r="BY111" s="976"/>
      <c r="BZ111" s="976"/>
      <c r="CA111" s="976">
        <v>275970</v>
      </c>
      <c r="CB111" s="976"/>
      <c r="CC111" s="976"/>
      <c r="CD111" s="976"/>
      <c r="CE111" s="976"/>
      <c r="CF111" s="970">
        <v>15.4</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173</v>
      </c>
      <c r="DH111" s="976"/>
      <c r="DI111" s="976"/>
      <c r="DJ111" s="976"/>
      <c r="DK111" s="976"/>
      <c r="DL111" s="976" t="s">
        <v>436</v>
      </c>
      <c r="DM111" s="976"/>
      <c r="DN111" s="976"/>
      <c r="DO111" s="976"/>
      <c r="DP111" s="976"/>
      <c r="DQ111" s="976" t="s">
        <v>173</v>
      </c>
      <c r="DR111" s="976"/>
      <c r="DS111" s="976"/>
      <c r="DT111" s="976"/>
      <c r="DU111" s="976"/>
      <c r="DV111" s="977" t="s">
        <v>173</v>
      </c>
      <c r="DW111" s="977"/>
      <c r="DX111" s="977"/>
      <c r="DY111" s="977"/>
      <c r="DZ111" s="978"/>
    </row>
    <row r="112" spans="1:131" s="246" customFormat="1" ht="26.25" customHeight="1" x14ac:dyDescent="0.15">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436</v>
      </c>
      <c r="AB112" s="1015"/>
      <c r="AC112" s="1015"/>
      <c r="AD112" s="1015"/>
      <c r="AE112" s="1016"/>
      <c r="AF112" s="1017" t="s">
        <v>392</v>
      </c>
      <c r="AG112" s="1015"/>
      <c r="AH112" s="1015"/>
      <c r="AI112" s="1015"/>
      <c r="AJ112" s="1016"/>
      <c r="AK112" s="1017" t="s">
        <v>392</v>
      </c>
      <c r="AL112" s="1015"/>
      <c r="AM112" s="1015"/>
      <c r="AN112" s="1015"/>
      <c r="AO112" s="1016"/>
      <c r="AP112" s="1018" t="s">
        <v>392</v>
      </c>
      <c r="AQ112" s="1019"/>
      <c r="AR112" s="1019"/>
      <c r="AS112" s="1019"/>
      <c r="AT112" s="1020"/>
      <c r="AU112" s="956"/>
      <c r="AV112" s="957"/>
      <c r="AW112" s="957"/>
      <c r="AX112" s="957"/>
      <c r="AY112" s="957"/>
      <c r="AZ112" s="1005" t="s">
        <v>443</v>
      </c>
      <c r="BA112" s="1006"/>
      <c r="BB112" s="1006"/>
      <c r="BC112" s="1006"/>
      <c r="BD112" s="1006"/>
      <c r="BE112" s="1006"/>
      <c r="BF112" s="1006"/>
      <c r="BG112" s="1006"/>
      <c r="BH112" s="1006"/>
      <c r="BI112" s="1006"/>
      <c r="BJ112" s="1006"/>
      <c r="BK112" s="1006"/>
      <c r="BL112" s="1006"/>
      <c r="BM112" s="1006"/>
      <c r="BN112" s="1006"/>
      <c r="BO112" s="1006"/>
      <c r="BP112" s="1007"/>
      <c r="BQ112" s="975">
        <v>835541</v>
      </c>
      <c r="BR112" s="976"/>
      <c r="BS112" s="976"/>
      <c r="BT112" s="976"/>
      <c r="BU112" s="976"/>
      <c r="BV112" s="976">
        <v>827777</v>
      </c>
      <c r="BW112" s="976"/>
      <c r="BX112" s="976"/>
      <c r="BY112" s="976"/>
      <c r="BZ112" s="976"/>
      <c r="CA112" s="976">
        <v>837176</v>
      </c>
      <c r="CB112" s="976"/>
      <c r="CC112" s="976"/>
      <c r="CD112" s="976"/>
      <c r="CE112" s="976"/>
      <c r="CF112" s="970">
        <v>46.8</v>
      </c>
      <c r="CG112" s="971"/>
      <c r="CH112" s="971"/>
      <c r="CI112" s="971"/>
      <c r="CJ112" s="971"/>
      <c r="CK112" s="1001"/>
      <c r="CL112" s="1002"/>
      <c r="CM112" s="972" t="s">
        <v>444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392</v>
      </c>
      <c r="DH112" s="976"/>
      <c r="DI112" s="976"/>
      <c r="DJ112" s="976"/>
      <c r="DK112" s="976"/>
      <c r="DL112" s="976" t="s">
        <v>392</v>
      </c>
      <c r="DM112" s="976"/>
      <c r="DN112" s="976"/>
      <c r="DO112" s="976"/>
      <c r="DP112" s="976"/>
      <c r="DQ112" s="976" t="s">
        <v>392</v>
      </c>
      <c r="DR112" s="976"/>
      <c r="DS112" s="976"/>
      <c r="DT112" s="976"/>
      <c r="DU112" s="976"/>
      <c r="DV112" s="977" t="s">
        <v>392</v>
      </c>
      <c r="DW112" s="977"/>
      <c r="DX112" s="977"/>
      <c r="DY112" s="977"/>
      <c r="DZ112" s="978"/>
    </row>
    <row r="113" spans="1:130" s="246" customFormat="1" ht="26.25" customHeight="1" x14ac:dyDescent="0.15">
      <c r="A113" s="1010"/>
      <c r="B113" s="1011"/>
      <c r="C113" s="1006" t="s">
        <v>445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96557</v>
      </c>
      <c r="AB113" s="990"/>
      <c r="AC113" s="990"/>
      <c r="AD113" s="990"/>
      <c r="AE113" s="991"/>
      <c r="AF113" s="992">
        <v>91391</v>
      </c>
      <c r="AG113" s="990"/>
      <c r="AH113" s="990"/>
      <c r="AI113" s="990"/>
      <c r="AJ113" s="991"/>
      <c r="AK113" s="992">
        <v>87059</v>
      </c>
      <c r="AL113" s="990"/>
      <c r="AM113" s="990"/>
      <c r="AN113" s="990"/>
      <c r="AO113" s="991"/>
      <c r="AP113" s="993">
        <v>4.9000000000000004</v>
      </c>
      <c r="AQ113" s="994"/>
      <c r="AR113" s="994"/>
      <c r="AS113" s="994"/>
      <c r="AT113" s="995"/>
      <c r="AU113" s="956"/>
      <c r="AV113" s="957"/>
      <c r="AW113" s="957"/>
      <c r="AX113" s="957"/>
      <c r="AY113" s="957"/>
      <c r="AZ113" s="1005" t="s">
        <v>446</v>
      </c>
      <c r="BA113" s="1006"/>
      <c r="BB113" s="1006"/>
      <c r="BC113" s="1006"/>
      <c r="BD113" s="1006"/>
      <c r="BE113" s="1006"/>
      <c r="BF113" s="1006"/>
      <c r="BG113" s="1006"/>
      <c r="BH113" s="1006"/>
      <c r="BI113" s="1006"/>
      <c r="BJ113" s="1006"/>
      <c r="BK113" s="1006"/>
      <c r="BL113" s="1006"/>
      <c r="BM113" s="1006"/>
      <c r="BN113" s="1006"/>
      <c r="BO113" s="1006"/>
      <c r="BP113" s="1007"/>
      <c r="BQ113" s="975">
        <v>12443</v>
      </c>
      <c r="BR113" s="976"/>
      <c r="BS113" s="976"/>
      <c r="BT113" s="976"/>
      <c r="BU113" s="976"/>
      <c r="BV113" s="976">
        <v>8882</v>
      </c>
      <c r="BW113" s="976"/>
      <c r="BX113" s="976"/>
      <c r="BY113" s="976"/>
      <c r="BZ113" s="976"/>
      <c r="CA113" s="976">
        <v>5253</v>
      </c>
      <c r="CB113" s="976"/>
      <c r="CC113" s="976"/>
      <c r="CD113" s="976"/>
      <c r="CE113" s="976"/>
      <c r="CF113" s="970">
        <v>0.3</v>
      </c>
      <c r="CG113" s="971"/>
      <c r="CH113" s="971"/>
      <c r="CI113" s="971"/>
      <c r="CJ113" s="971"/>
      <c r="CK113" s="1001"/>
      <c r="CL113" s="1002"/>
      <c r="CM113" s="972" t="s">
        <v>447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436</v>
      </c>
      <c r="DH113" s="1015"/>
      <c r="DI113" s="1015"/>
      <c r="DJ113" s="1015"/>
      <c r="DK113" s="1016"/>
      <c r="DL113" s="1017" t="s">
        <v>436</v>
      </c>
      <c r="DM113" s="1015"/>
      <c r="DN113" s="1015"/>
      <c r="DO113" s="1015"/>
      <c r="DP113" s="1016"/>
      <c r="DQ113" s="1017" t="s">
        <v>392</v>
      </c>
      <c r="DR113" s="1015"/>
      <c r="DS113" s="1015"/>
      <c r="DT113" s="1015"/>
      <c r="DU113" s="1016"/>
      <c r="DV113" s="1018" t="s">
        <v>173</v>
      </c>
      <c r="DW113" s="1019"/>
      <c r="DX113" s="1019"/>
      <c r="DY113" s="1019"/>
      <c r="DZ113" s="1020"/>
    </row>
    <row r="114" spans="1:130" s="246" customFormat="1" ht="26.25" customHeight="1" x14ac:dyDescent="0.15">
      <c r="A114" s="1010"/>
      <c r="B114" s="1011"/>
      <c r="C114" s="1006" t="s">
        <v>448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2706</v>
      </c>
      <c r="AB114" s="1015"/>
      <c r="AC114" s="1015"/>
      <c r="AD114" s="1015"/>
      <c r="AE114" s="1016"/>
      <c r="AF114" s="1017">
        <v>1426</v>
      </c>
      <c r="AG114" s="1015"/>
      <c r="AH114" s="1015"/>
      <c r="AI114" s="1015"/>
      <c r="AJ114" s="1016"/>
      <c r="AK114" s="1017">
        <v>1416</v>
      </c>
      <c r="AL114" s="1015"/>
      <c r="AM114" s="1015"/>
      <c r="AN114" s="1015"/>
      <c r="AO114" s="1016"/>
      <c r="AP114" s="1018">
        <v>0.1</v>
      </c>
      <c r="AQ114" s="1019"/>
      <c r="AR114" s="1019"/>
      <c r="AS114" s="1019"/>
      <c r="AT114" s="1020"/>
      <c r="AU114" s="956"/>
      <c r="AV114" s="957"/>
      <c r="AW114" s="957"/>
      <c r="AX114" s="957"/>
      <c r="AY114" s="957"/>
      <c r="AZ114" s="1005" t="s">
        <v>449</v>
      </c>
      <c r="BA114" s="1006"/>
      <c r="BB114" s="1006"/>
      <c r="BC114" s="1006"/>
      <c r="BD114" s="1006"/>
      <c r="BE114" s="1006"/>
      <c r="BF114" s="1006"/>
      <c r="BG114" s="1006"/>
      <c r="BH114" s="1006"/>
      <c r="BI114" s="1006"/>
      <c r="BJ114" s="1006"/>
      <c r="BK114" s="1006"/>
      <c r="BL114" s="1006"/>
      <c r="BM114" s="1006"/>
      <c r="BN114" s="1006"/>
      <c r="BO114" s="1006"/>
      <c r="BP114" s="1007"/>
      <c r="BQ114" s="975">
        <v>206304</v>
      </c>
      <c r="BR114" s="976"/>
      <c r="BS114" s="976"/>
      <c r="BT114" s="976"/>
      <c r="BU114" s="976"/>
      <c r="BV114" s="976">
        <v>212405</v>
      </c>
      <c r="BW114" s="976"/>
      <c r="BX114" s="976"/>
      <c r="BY114" s="976"/>
      <c r="BZ114" s="976"/>
      <c r="CA114" s="976">
        <v>204977</v>
      </c>
      <c r="CB114" s="976"/>
      <c r="CC114" s="976"/>
      <c r="CD114" s="976"/>
      <c r="CE114" s="976"/>
      <c r="CF114" s="970">
        <v>11.5</v>
      </c>
      <c r="CG114" s="971"/>
      <c r="CH114" s="971"/>
      <c r="CI114" s="971"/>
      <c r="CJ114" s="971"/>
      <c r="CK114" s="1001"/>
      <c r="CL114" s="1002"/>
      <c r="CM114" s="972" t="s">
        <v>450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392</v>
      </c>
      <c r="DH114" s="1015"/>
      <c r="DI114" s="1015"/>
      <c r="DJ114" s="1015"/>
      <c r="DK114" s="1016"/>
      <c r="DL114" s="1017" t="s">
        <v>392</v>
      </c>
      <c r="DM114" s="1015"/>
      <c r="DN114" s="1015"/>
      <c r="DO114" s="1015"/>
      <c r="DP114" s="1016"/>
      <c r="DQ114" s="1017" t="s">
        <v>173</v>
      </c>
      <c r="DR114" s="1015"/>
      <c r="DS114" s="1015"/>
      <c r="DT114" s="1015"/>
      <c r="DU114" s="1016"/>
      <c r="DV114" s="1018" t="s">
        <v>392</v>
      </c>
      <c r="DW114" s="1019"/>
      <c r="DX114" s="1019"/>
      <c r="DY114" s="1019"/>
      <c r="DZ114" s="1020"/>
    </row>
    <row r="115" spans="1:130" s="246" customFormat="1" ht="26.25" customHeight="1" x14ac:dyDescent="0.15">
      <c r="A115" s="1010"/>
      <c r="B115" s="1011"/>
      <c r="C115" s="1006" t="s">
        <v>451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25808</v>
      </c>
      <c r="AB115" s="990"/>
      <c r="AC115" s="990"/>
      <c r="AD115" s="990"/>
      <c r="AE115" s="991"/>
      <c r="AF115" s="992">
        <v>24507</v>
      </c>
      <c r="AG115" s="990"/>
      <c r="AH115" s="990"/>
      <c r="AI115" s="990"/>
      <c r="AJ115" s="991"/>
      <c r="AK115" s="992">
        <v>30480</v>
      </c>
      <c r="AL115" s="990"/>
      <c r="AM115" s="990"/>
      <c r="AN115" s="990"/>
      <c r="AO115" s="991"/>
      <c r="AP115" s="993">
        <v>1.7</v>
      </c>
      <c r="AQ115" s="994"/>
      <c r="AR115" s="994"/>
      <c r="AS115" s="994"/>
      <c r="AT115" s="995"/>
      <c r="AU115" s="956"/>
      <c r="AV115" s="957"/>
      <c r="AW115" s="957"/>
      <c r="AX115" s="957"/>
      <c r="AY115" s="957"/>
      <c r="AZ115" s="1005" t="s">
        <v>452</v>
      </c>
      <c r="BA115" s="1006"/>
      <c r="BB115" s="1006"/>
      <c r="BC115" s="1006"/>
      <c r="BD115" s="1006"/>
      <c r="BE115" s="1006"/>
      <c r="BF115" s="1006"/>
      <c r="BG115" s="1006"/>
      <c r="BH115" s="1006"/>
      <c r="BI115" s="1006"/>
      <c r="BJ115" s="1006"/>
      <c r="BK115" s="1006"/>
      <c r="BL115" s="1006"/>
      <c r="BM115" s="1006"/>
      <c r="BN115" s="1006"/>
      <c r="BO115" s="1006"/>
      <c r="BP115" s="1007"/>
      <c r="BQ115" s="975" t="s">
        <v>437</v>
      </c>
      <c r="BR115" s="976"/>
      <c r="BS115" s="976"/>
      <c r="BT115" s="976"/>
      <c r="BU115" s="976"/>
      <c r="BV115" s="976" t="s">
        <v>392</v>
      </c>
      <c r="BW115" s="976"/>
      <c r="BX115" s="976"/>
      <c r="BY115" s="976"/>
      <c r="BZ115" s="976"/>
      <c r="CA115" s="976" t="s">
        <v>173</v>
      </c>
      <c r="CB115" s="976"/>
      <c r="CC115" s="976"/>
      <c r="CD115" s="976"/>
      <c r="CE115" s="976"/>
      <c r="CF115" s="970" t="s">
        <v>173</v>
      </c>
      <c r="CG115" s="971"/>
      <c r="CH115" s="971"/>
      <c r="CI115" s="971"/>
      <c r="CJ115" s="971"/>
      <c r="CK115" s="1001"/>
      <c r="CL115" s="1002"/>
      <c r="CM115" s="1005" t="s">
        <v>453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392</v>
      </c>
      <c r="DH115" s="1015"/>
      <c r="DI115" s="1015"/>
      <c r="DJ115" s="1015"/>
      <c r="DK115" s="1016"/>
      <c r="DL115" s="1017" t="s">
        <v>173</v>
      </c>
      <c r="DM115" s="1015"/>
      <c r="DN115" s="1015"/>
      <c r="DO115" s="1015"/>
      <c r="DP115" s="1016"/>
      <c r="DQ115" s="1017" t="s">
        <v>392</v>
      </c>
      <c r="DR115" s="1015"/>
      <c r="DS115" s="1015"/>
      <c r="DT115" s="1015"/>
      <c r="DU115" s="1016"/>
      <c r="DV115" s="1018" t="s">
        <v>436</v>
      </c>
      <c r="DW115" s="1019"/>
      <c r="DX115" s="1019"/>
      <c r="DY115" s="1019"/>
      <c r="DZ115" s="1020"/>
    </row>
    <row r="116" spans="1:130" s="246" customFormat="1" ht="26.25" customHeight="1" x14ac:dyDescent="0.15">
      <c r="A116" s="1012"/>
      <c r="B116" s="1013"/>
      <c r="C116" s="1021" t="s">
        <v>454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173</v>
      </c>
      <c r="AB116" s="1015"/>
      <c r="AC116" s="1015"/>
      <c r="AD116" s="1015"/>
      <c r="AE116" s="1016"/>
      <c r="AF116" s="1017" t="s">
        <v>392</v>
      </c>
      <c r="AG116" s="1015"/>
      <c r="AH116" s="1015"/>
      <c r="AI116" s="1015"/>
      <c r="AJ116" s="1016"/>
      <c r="AK116" s="1017" t="s">
        <v>173</v>
      </c>
      <c r="AL116" s="1015"/>
      <c r="AM116" s="1015"/>
      <c r="AN116" s="1015"/>
      <c r="AO116" s="1016"/>
      <c r="AP116" s="1018" t="s">
        <v>436</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173</v>
      </c>
      <c r="BR116" s="976"/>
      <c r="BS116" s="976"/>
      <c r="BT116" s="976"/>
      <c r="BU116" s="976"/>
      <c r="BV116" s="976" t="s">
        <v>392</v>
      </c>
      <c r="BW116" s="976"/>
      <c r="BX116" s="976"/>
      <c r="BY116" s="976"/>
      <c r="BZ116" s="976"/>
      <c r="CA116" s="976" t="s">
        <v>392</v>
      </c>
      <c r="CB116" s="976"/>
      <c r="CC116" s="976"/>
      <c r="CD116" s="976"/>
      <c r="CE116" s="976"/>
      <c r="CF116" s="970" t="s">
        <v>392</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392</v>
      </c>
      <c r="DH116" s="1015"/>
      <c r="DI116" s="1015"/>
      <c r="DJ116" s="1015"/>
      <c r="DK116" s="1016"/>
      <c r="DL116" s="1017" t="s">
        <v>392</v>
      </c>
      <c r="DM116" s="1015"/>
      <c r="DN116" s="1015"/>
      <c r="DO116" s="1015"/>
      <c r="DP116" s="1016"/>
      <c r="DQ116" s="1017" t="s">
        <v>436</v>
      </c>
      <c r="DR116" s="1015"/>
      <c r="DS116" s="1015"/>
      <c r="DT116" s="1015"/>
      <c r="DU116" s="1016"/>
      <c r="DV116" s="1018" t="s">
        <v>436</v>
      </c>
      <c r="DW116" s="1019"/>
      <c r="DX116" s="1019"/>
      <c r="DY116" s="1019"/>
      <c r="DZ116" s="1020"/>
    </row>
    <row r="117" spans="1:130" s="246"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653448</v>
      </c>
      <c r="AB117" s="1033"/>
      <c r="AC117" s="1033"/>
      <c r="AD117" s="1033"/>
      <c r="AE117" s="1034"/>
      <c r="AF117" s="1035">
        <v>645897</v>
      </c>
      <c r="AG117" s="1033"/>
      <c r="AH117" s="1033"/>
      <c r="AI117" s="1033"/>
      <c r="AJ117" s="1034"/>
      <c r="AK117" s="1035">
        <v>601916</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173</v>
      </c>
      <c r="BR117" s="976"/>
      <c r="BS117" s="976"/>
      <c r="BT117" s="976"/>
      <c r="BU117" s="976"/>
      <c r="BV117" s="976" t="s">
        <v>173</v>
      </c>
      <c r="BW117" s="976"/>
      <c r="BX117" s="976"/>
      <c r="BY117" s="976"/>
      <c r="BZ117" s="976"/>
      <c r="CA117" s="976" t="s">
        <v>173</v>
      </c>
      <c r="CB117" s="976"/>
      <c r="CC117" s="976"/>
      <c r="CD117" s="976"/>
      <c r="CE117" s="976"/>
      <c r="CF117" s="970" t="s">
        <v>173</v>
      </c>
      <c r="CG117" s="971"/>
      <c r="CH117" s="971"/>
      <c r="CI117" s="971"/>
      <c r="CJ117" s="971"/>
      <c r="CK117" s="1001"/>
      <c r="CL117" s="1002"/>
      <c r="CM117" s="972" t="s">
        <v>459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173</v>
      </c>
      <c r="DH117" s="1015"/>
      <c r="DI117" s="1015"/>
      <c r="DJ117" s="1015"/>
      <c r="DK117" s="1016"/>
      <c r="DL117" s="1017" t="s">
        <v>173</v>
      </c>
      <c r="DM117" s="1015"/>
      <c r="DN117" s="1015"/>
      <c r="DO117" s="1015"/>
      <c r="DP117" s="1016"/>
      <c r="DQ117" s="1017" t="s">
        <v>173</v>
      </c>
      <c r="DR117" s="1015"/>
      <c r="DS117" s="1015"/>
      <c r="DT117" s="1015"/>
      <c r="DU117" s="1016"/>
      <c r="DV117" s="1018" t="s">
        <v>173</v>
      </c>
      <c r="DW117" s="1019"/>
      <c r="DX117" s="1019"/>
      <c r="DY117" s="1019"/>
      <c r="DZ117" s="1020"/>
    </row>
    <row r="118" spans="1:130" s="246" customFormat="1" ht="26.25" customHeight="1" x14ac:dyDescent="0.15">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429</v>
      </c>
      <c r="AG118" s="941"/>
      <c r="AH118" s="941"/>
      <c r="AI118" s="941"/>
      <c r="AJ118" s="942"/>
      <c r="AK118" s="940" t="s">
        <v>306</v>
      </c>
      <c r="AL118" s="941"/>
      <c r="AM118" s="941"/>
      <c r="AN118" s="941"/>
      <c r="AO118" s="942"/>
      <c r="AP118" s="1027" t="s">
        <v>430</v>
      </c>
      <c r="AQ118" s="1028"/>
      <c r="AR118" s="1028"/>
      <c r="AS118" s="1028"/>
      <c r="AT118" s="1029"/>
      <c r="AU118" s="956"/>
      <c r="AV118" s="957"/>
      <c r="AW118" s="957"/>
      <c r="AX118" s="957"/>
      <c r="AY118" s="957"/>
      <c r="AZ118" s="1030" t="s">
        <v>460</v>
      </c>
      <c r="BA118" s="1021"/>
      <c r="BB118" s="1021"/>
      <c r="BC118" s="1021"/>
      <c r="BD118" s="1021"/>
      <c r="BE118" s="1021"/>
      <c r="BF118" s="1021"/>
      <c r="BG118" s="1021"/>
      <c r="BH118" s="1021"/>
      <c r="BI118" s="1021"/>
      <c r="BJ118" s="1021"/>
      <c r="BK118" s="1021"/>
      <c r="BL118" s="1021"/>
      <c r="BM118" s="1021"/>
      <c r="BN118" s="1021"/>
      <c r="BO118" s="1021"/>
      <c r="BP118" s="1022"/>
      <c r="BQ118" s="1053" t="s">
        <v>437</v>
      </c>
      <c r="BR118" s="1054"/>
      <c r="BS118" s="1054"/>
      <c r="BT118" s="1054"/>
      <c r="BU118" s="1054"/>
      <c r="BV118" s="1054" t="s">
        <v>437</v>
      </c>
      <c r="BW118" s="1054"/>
      <c r="BX118" s="1054"/>
      <c r="BY118" s="1054"/>
      <c r="BZ118" s="1054"/>
      <c r="CA118" s="1054" t="s">
        <v>173</v>
      </c>
      <c r="CB118" s="1054"/>
      <c r="CC118" s="1054"/>
      <c r="CD118" s="1054"/>
      <c r="CE118" s="1054"/>
      <c r="CF118" s="970" t="s">
        <v>173</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173</v>
      </c>
      <c r="DH118" s="1015"/>
      <c r="DI118" s="1015"/>
      <c r="DJ118" s="1015"/>
      <c r="DK118" s="1016"/>
      <c r="DL118" s="1017" t="s">
        <v>173</v>
      </c>
      <c r="DM118" s="1015"/>
      <c r="DN118" s="1015"/>
      <c r="DO118" s="1015"/>
      <c r="DP118" s="1016"/>
      <c r="DQ118" s="1017" t="s">
        <v>437</v>
      </c>
      <c r="DR118" s="1015"/>
      <c r="DS118" s="1015"/>
      <c r="DT118" s="1015"/>
      <c r="DU118" s="1016"/>
      <c r="DV118" s="1018" t="s">
        <v>437</v>
      </c>
      <c r="DW118" s="1019"/>
      <c r="DX118" s="1019"/>
      <c r="DY118" s="1019"/>
      <c r="DZ118" s="1020"/>
    </row>
    <row r="119" spans="1:130" s="246" customFormat="1" ht="26.25" customHeight="1" x14ac:dyDescent="0.15">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173</v>
      </c>
      <c r="AB119" s="948"/>
      <c r="AC119" s="948"/>
      <c r="AD119" s="948"/>
      <c r="AE119" s="949"/>
      <c r="AF119" s="950" t="s">
        <v>462</v>
      </c>
      <c r="AG119" s="948"/>
      <c r="AH119" s="948"/>
      <c r="AI119" s="948"/>
      <c r="AJ119" s="949"/>
      <c r="AK119" s="950" t="s">
        <v>173</v>
      </c>
      <c r="AL119" s="948"/>
      <c r="AM119" s="948"/>
      <c r="AN119" s="948"/>
      <c r="AO119" s="949"/>
      <c r="AP119" s="951" t="s">
        <v>437</v>
      </c>
      <c r="AQ119" s="952"/>
      <c r="AR119" s="952"/>
      <c r="AS119" s="952"/>
      <c r="AT119" s="953"/>
      <c r="AU119" s="958"/>
      <c r="AV119" s="959"/>
      <c r="AW119" s="959"/>
      <c r="AX119" s="959"/>
      <c r="AY119" s="959"/>
      <c r="AZ119" s="277" t="s">
        <v>187</v>
      </c>
      <c r="BA119" s="277"/>
      <c r="BB119" s="277"/>
      <c r="BC119" s="277"/>
      <c r="BD119" s="277"/>
      <c r="BE119" s="277"/>
      <c r="BF119" s="277"/>
      <c r="BG119" s="277"/>
      <c r="BH119" s="277"/>
      <c r="BI119" s="277"/>
      <c r="BJ119" s="277"/>
      <c r="BK119" s="277"/>
      <c r="BL119" s="277"/>
      <c r="BM119" s="277"/>
      <c r="BN119" s="277"/>
      <c r="BO119" s="1031" t="s">
        <v>463</v>
      </c>
      <c r="BP119" s="1062"/>
      <c r="BQ119" s="1053">
        <v>4950505</v>
      </c>
      <c r="BR119" s="1054"/>
      <c r="BS119" s="1054"/>
      <c r="BT119" s="1054"/>
      <c r="BU119" s="1054"/>
      <c r="BV119" s="1054">
        <v>4960792</v>
      </c>
      <c r="BW119" s="1054"/>
      <c r="BX119" s="1054"/>
      <c r="BY119" s="1054"/>
      <c r="BZ119" s="1054"/>
      <c r="CA119" s="1054">
        <v>4720229</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302143</v>
      </c>
      <c r="DH119" s="1040"/>
      <c r="DI119" s="1040"/>
      <c r="DJ119" s="1040"/>
      <c r="DK119" s="1041"/>
      <c r="DL119" s="1039">
        <v>301518</v>
      </c>
      <c r="DM119" s="1040"/>
      <c r="DN119" s="1040"/>
      <c r="DO119" s="1040"/>
      <c r="DP119" s="1041"/>
      <c r="DQ119" s="1039">
        <v>275970</v>
      </c>
      <c r="DR119" s="1040"/>
      <c r="DS119" s="1040"/>
      <c r="DT119" s="1040"/>
      <c r="DU119" s="1041"/>
      <c r="DV119" s="1042">
        <v>15.4</v>
      </c>
      <c r="DW119" s="1043"/>
      <c r="DX119" s="1043"/>
      <c r="DY119" s="1043"/>
      <c r="DZ119" s="1044"/>
    </row>
    <row r="120" spans="1:130" s="246" customFormat="1" ht="26.25" customHeight="1" x14ac:dyDescent="0.15">
      <c r="A120" s="1115"/>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437</v>
      </c>
      <c r="AB120" s="1015"/>
      <c r="AC120" s="1015"/>
      <c r="AD120" s="1015"/>
      <c r="AE120" s="1016"/>
      <c r="AF120" s="1017" t="s">
        <v>173</v>
      </c>
      <c r="AG120" s="1015"/>
      <c r="AH120" s="1015"/>
      <c r="AI120" s="1015"/>
      <c r="AJ120" s="1016"/>
      <c r="AK120" s="1017" t="s">
        <v>465</v>
      </c>
      <c r="AL120" s="1015"/>
      <c r="AM120" s="1015"/>
      <c r="AN120" s="1015"/>
      <c r="AO120" s="1016"/>
      <c r="AP120" s="1018" t="s">
        <v>437</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1338252</v>
      </c>
      <c r="BR120" s="983"/>
      <c r="BS120" s="983"/>
      <c r="BT120" s="983"/>
      <c r="BU120" s="983"/>
      <c r="BV120" s="983">
        <v>1266221</v>
      </c>
      <c r="BW120" s="983"/>
      <c r="BX120" s="983"/>
      <c r="BY120" s="983"/>
      <c r="BZ120" s="983"/>
      <c r="CA120" s="983">
        <v>1360376</v>
      </c>
      <c r="CB120" s="983"/>
      <c r="CC120" s="983"/>
      <c r="CD120" s="983"/>
      <c r="CE120" s="983"/>
      <c r="CF120" s="997">
        <v>76</v>
      </c>
      <c r="CG120" s="998"/>
      <c r="CH120" s="998"/>
      <c r="CI120" s="998"/>
      <c r="CJ120" s="998"/>
      <c r="CK120" s="1063" t="s">
        <v>468</v>
      </c>
      <c r="CL120" s="1064"/>
      <c r="CM120" s="1064"/>
      <c r="CN120" s="1064"/>
      <c r="CO120" s="1065"/>
      <c r="CP120" s="1071" t="s">
        <v>406</v>
      </c>
      <c r="CQ120" s="1072"/>
      <c r="CR120" s="1072"/>
      <c r="CS120" s="1072"/>
      <c r="CT120" s="1072"/>
      <c r="CU120" s="1072"/>
      <c r="CV120" s="1072"/>
      <c r="CW120" s="1072"/>
      <c r="CX120" s="1072"/>
      <c r="CY120" s="1072"/>
      <c r="CZ120" s="1072"/>
      <c r="DA120" s="1072"/>
      <c r="DB120" s="1072"/>
      <c r="DC120" s="1072"/>
      <c r="DD120" s="1072"/>
      <c r="DE120" s="1072"/>
      <c r="DF120" s="1073"/>
      <c r="DG120" s="982">
        <v>389842</v>
      </c>
      <c r="DH120" s="983"/>
      <c r="DI120" s="983"/>
      <c r="DJ120" s="983"/>
      <c r="DK120" s="983"/>
      <c r="DL120" s="983">
        <v>423323</v>
      </c>
      <c r="DM120" s="983"/>
      <c r="DN120" s="983"/>
      <c r="DO120" s="983"/>
      <c r="DP120" s="983"/>
      <c r="DQ120" s="983">
        <v>460363</v>
      </c>
      <c r="DR120" s="983"/>
      <c r="DS120" s="983"/>
      <c r="DT120" s="983"/>
      <c r="DU120" s="983"/>
      <c r="DV120" s="984">
        <v>25.7</v>
      </c>
      <c r="DW120" s="984"/>
      <c r="DX120" s="984"/>
      <c r="DY120" s="984"/>
      <c r="DZ120" s="985"/>
    </row>
    <row r="121" spans="1:130" s="246" customFormat="1" ht="26.25" customHeight="1" x14ac:dyDescent="0.15">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173</v>
      </c>
      <c r="AB121" s="1015"/>
      <c r="AC121" s="1015"/>
      <c r="AD121" s="1015"/>
      <c r="AE121" s="1016"/>
      <c r="AF121" s="1017" t="s">
        <v>437</v>
      </c>
      <c r="AG121" s="1015"/>
      <c r="AH121" s="1015"/>
      <c r="AI121" s="1015"/>
      <c r="AJ121" s="1016"/>
      <c r="AK121" s="1017" t="s">
        <v>437</v>
      </c>
      <c r="AL121" s="1015"/>
      <c r="AM121" s="1015"/>
      <c r="AN121" s="1015"/>
      <c r="AO121" s="1016"/>
      <c r="AP121" s="1018" t="s">
        <v>437</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855125</v>
      </c>
      <c r="BR121" s="976"/>
      <c r="BS121" s="976"/>
      <c r="BT121" s="976"/>
      <c r="BU121" s="976"/>
      <c r="BV121" s="976">
        <v>821391</v>
      </c>
      <c r="BW121" s="976"/>
      <c r="BX121" s="976"/>
      <c r="BY121" s="976"/>
      <c r="BZ121" s="976"/>
      <c r="CA121" s="976">
        <v>761540</v>
      </c>
      <c r="CB121" s="976"/>
      <c r="CC121" s="976"/>
      <c r="CD121" s="976"/>
      <c r="CE121" s="976"/>
      <c r="CF121" s="970">
        <v>42.6</v>
      </c>
      <c r="CG121" s="971"/>
      <c r="CH121" s="971"/>
      <c r="CI121" s="971"/>
      <c r="CJ121" s="971"/>
      <c r="CK121" s="1066"/>
      <c r="CL121" s="1067"/>
      <c r="CM121" s="1067"/>
      <c r="CN121" s="1067"/>
      <c r="CO121" s="1068"/>
      <c r="CP121" s="1076" t="s">
        <v>471</v>
      </c>
      <c r="CQ121" s="1077"/>
      <c r="CR121" s="1077"/>
      <c r="CS121" s="1077"/>
      <c r="CT121" s="1077"/>
      <c r="CU121" s="1077"/>
      <c r="CV121" s="1077"/>
      <c r="CW121" s="1077"/>
      <c r="CX121" s="1077"/>
      <c r="CY121" s="1077"/>
      <c r="CZ121" s="1077"/>
      <c r="DA121" s="1077"/>
      <c r="DB121" s="1077"/>
      <c r="DC121" s="1077"/>
      <c r="DD121" s="1077"/>
      <c r="DE121" s="1077"/>
      <c r="DF121" s="1078"/>
      <c r="DG121" s="975">
        <v>445699</v>
      </c>
      <c r="DH121" s="976"/>
      <c r="DI121" s="976"/>
      <c r="DJ121" s="976"/>
      <c r="DK121" s="976"/>
      <c r="DL121" s="976">
        <v>404454</v>
      </c>
      <c r="DM121" s="976"/>
      <c r="DN121" s="976"/>
      <c r="DO121" s="976"/>
      <c r="DP121" s="976"/>
      <c r="DQ121" s="976">
        <v>376813</v>
      </c>
      <c r="DR121" s="976"/>
      <c r="DS121" s="976"/>
      <c r="DT121" s="976"/>
      <c r="DU121" s="976"/>
      <c r="DV121" s="977">
        <v>21.1</v>
      </c>
      <c r="DW121" s="977"/>
      <c r="DX121" s="977"/>
      <c r="DY121" s="977"/>
      <c r="DZ121" s="978"/>
    </row>
    <row r="122" spans="1:130" s="246" customFormat="1" ht="26.25" customHeight="1" x14ac:dyDescent="0.15">
      <c r="A122" s="1115"/>
      <c r="B122" s="1002"/>
      <c r="C122" s="972" t="s">
        <v>450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437</v>
      </c>
      <c r="AB122" s="1015"/>
      <c r="AC122" s="1015"/>
      <c r="AD122" s="1015"/>
      <c r="AE122" s="1016"/>
      <c r="AF122" s="1017" t="s">
        <v>173</v>
      </c>
      <c r="AG122" s="1015"/>
      <c r="AH122" s="1015"/>
      <c r="AI122" s="1015"/>
      <c r="AJ122" s="1016"/>
      <c r="AK122" s="1017" t="s">
        <v>437</v>
      </c>
      <c r="AL122" s="1015"/>
      <c r="AM122" s="1015"/>
      <c r="AN122" s="1015"/>
      <c r="AO122" s="1016"/>
      <c r="AP122" s="1018" t="s">
        <v>173</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2751296</v>
      </c>
      <c r="BR122" s="1054"/>
      <c r="BS122" s="1054"/>
      <c r="BT122" s="1054"/>
      <c r="BU122" s="1054"/>
      <c r="BV122" s="1054">
        <v>2783530</v>
      </c>
      <c r="BW122" s="1054"/>
      <c r="BX122" s="1054"/>
      <c r="BY122" s="1054"/>
      <c r="BZ122" s="1054"/>
      <c r="CA122" s="1054">
        <v>2685038</v>
      </c>
      <c r="CB122" s="1054"/>
      <c r="CC122" s="1054"/>
      <c r="CD122" s="1054"/>
      <c r="CE122" s="1054"/>
      <c r="CF122" s="1074">
        <v>150.1</v>
      </c>
      <c r="CG122" s="1075"/>
      <c r="CH122" s="1075"/>
      <c r="CI122" s="1075"/>
      <c r="CJ122" s="1075"/>
      <c r="CK122" s="1066"/>
      <c r="CL122" s="1067"/>
      <c r="CM122" s="1067"/>
      <c r="CN122" s="1067"/>
      <c r="CO122" s="1068"/>
      <c r="CP122" s="1076" t="s">
        <v>473</v>
      </c>
      <c r="CQ122" s="1077"/>
      <c r="CR122" s="1077"/>
      <c r="CS122" s="1077"/>
      <c r="CT122" s="1077"/>
      <c r="CU122" s="1077"/>
      <c r="CV122" s="1077"/>
      <c r="CW122" s="1077"/>
      <c r="CX122" s="1077"/>
      <c r="CY122" s="1077"/>
      <c r="CZ122" s="1077"/>
      <c r="DA122" s="1077"/>
      <c r="DB122" s="1077"/>
      <c r="DC122" s="1077"/>
      <c r="DD122" s="1077"/>
      <c r="DE122" s="1077"/>
      <c r="DF122" s="1078"/>
      <c r="DG122" s="975" t="s">
        <v>173</v>
      </c>
      <c r="DH122" s="976"/>
      <c r="DI122" s="976"/>
      <c r="DJ122" s="976"/>
      <c r="DK122" s="976"/>
      <c r="DL122" s="976" t="s">
        <v>173</v>
      </c>
      <c r="DM122" s="976"/>
      <c r="DN122" s="976"/>
      <c r="DO122" s="976"/>
      <c r="DP122" s="976"/>
      <c r="DQ122" s="976" t="s">
        <v>173</v>
      </c>
      <c r="DR122" s="976"/>
      <c r="DS122" s="976"/>
      <c r="DT122" s="976"/>
      <c r="DU122" s="976"/>
      <c r="DV122" s="977" t="s">
        <v>173</v>
      </c>
      <c r="DW122" s="977"/>
      <c r="DX122" s="977"/>
      <c r="DY122" s="977"/>
      <c r="DZ122" s="978"/>
    </row>
    <row r="123" spans="1:130" s="246" customFormat="1" ht="26.25" customHeight="1" x14ac:dyDescent="0.15">
      <c r="A123" s="1115"/>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173</v>
      </c>
      <c r="AB123" s="1015"/>
      <c r="AC123" s="1015"/>
      <c r="AD123" s="1015"/>
      <c r="AE123" s="1016"/>
      <c r="AF123" s="1017" t="s">
        <v>173</v>
      </c>
      <c r="AG123" s="1015"/>
      <c r="AH123" s="1015"/>
      <c r="AI123" s="1015"/>
      <c r="AJ123" s="1016"/>
      <c r="AK123" s="1017" t="s">
        <v>437</v>
      </c>
      <c r="AL123" s="1015"/>
      <c r="AM123" s="1015"/>
      <c r="AN123" s="1015"/>
      <c r="AO123" s="1016"/>
      <c r="AP123" s="1018" t="s">
        <v>173</v>
      </c>
      <c r="AQ123" s="1019"/>
      <c r="AR123" s="1019"/>
      <c r="AS123" s="1019"/>
      <c r="AT123" s="1020"/>
      <c r="AU123" s="1051"/>
      <c r="AV123" s="1052"/>
      <c r="AW123" s="1052"/>
      <c r="AX123" s="1052"/>
      <c r="AY123" s="1052"/>
      <c r="AZ123" s="277" t="s">
        <v>187</v>
      </c>
      <c r="BA123" s="277"/>
      <c r="BB123" s="277"/>
      <c r="BC123" s="277"/>
      <c r="BD123" s="277"/>
      <c r="BE123" s="277"/>
      <c r="BF123" s="277"/>
      <c r="BG123" s="277"/>
      <c r="BH123" s="277"/>
      <c r="BI123" s="277"/>
      <c r="BJ123" s="277"/>
      <c r="BK123" s="277"/>
      <c r="BL123" s="277"/>
      <c r="BM123" s="277"/>
      <c r="BN123" s="277"/>
      <c r="BO123" s="1031" t="s">
        <v>474</v>
      </c>
      <c r="BP123" s="1062"/>
      <c r="BQ123" s="1121">
        <v>4944673</v>
      </c>
      <c r="BR123" s="1122"/>
      <c r="BS123" s="1122"/>
      <c r="BT123" s="1122"/>
      <c r="BU123" s="1122"/>
      <c r="BV123" s="1122">
        <v>4871142</v>
      </c>
      <c r="BW123" s="1122"/>
      <c r="BX123" s="1122"/>
      <c r="BY123" s="1122"/>
      <c r="BZ123" s="1122"/>
      <c r="CA123" s="1122">
        <v>4806954</v>
      </c>
      <c r="CB123" s="1122"/>
      <c r="CC123" s="1122"/>
      <c r="CD123" s="1122"/>
      <c r="CE123" s="1122"/>
      <c r="CF123" s="1055"/>
      <c r="CG123" s="1056"/>
      <c r="CH123" s="1056"/>
      <c r="CI123" s="1056"/>
      <c r="CJ123" s="1057"/>
      <c r="CK123" s="1066"/>
      <c r="CL123" s="1067"/>
      <c r="CM123" s="1067"/>
      <c r="CN123" s="1067"/>
      <c r="CO123" s="1068"/>
      <c r="CP123" s="1076" t="s">
        <v>475</v>
      </c>
      <c r="CQ123" s="1077"/>
      <c r="CR123" s="1077"/>
      <c r="CS123" s="1077"/>
      <c r="CT123" s="1077"/>
      <c r="CU123" s="1077"/>
      <c r="CV123" s="1077"/>
      <c r="CW123" s="1077"/>
      <c r="CX123" s="1077"/>
      <c r="CY123" s="1077"/>
      <c r="CZ123" s="1077"/>
      <c r="DA123" s="1077"/>
      <c r="DB123" s="1077"/>
      <c r="DC123" s="1077"/>
      <c r="DD123" s="1077"/>
      <c r="DE123" s="1077"/>
      <c r="DF123" s="1078"/>
      <c r="DG123" s="1014" t="s">
        <v>437</v>
      </c>
      <c r="DH123" s="1015"/>
      <c r="DI123" s="1015"/>
      <c r="DJ123" s="1015"/>
      <c r="DK123" s="1016"/>
      <c r="DL123" s="1017" t="s">
        <v>437</v>
      </c>
      <c r="DM123" s="1015"/>
      <c r="DN123" s="1015"/>
      <c r="DO123" s="1015"/>
      <c r="DP123" s="1016"/>
      <c r="DQ123" s="1017" t="s">
        <v>437</v>
      </c>
      <c r="DR123" s="1015"/>
      <c r="DS123" s="1015"/>
      <c r="DT123" s="1015"/>
      <c r="DU123" s="1016"/>
      <c r="DV123" s="1018" t="s">
        <v>173</v>
      </c>
      <c r="DW123" s="1019"/>
      <c r="DX123" s="1019"/>
      <c r="DY123" s="1019"/>
      <c r="DZ123" s="1020"/>
    </row>
    <row r="124" spans="1:130" s="246" customFormat="1" ht="26.25" customHeight="1" thickBot="1" x14ac:dyDescent="0.2">
      <c r="A124" s="1115"/>
      <c r="B124" s="1002"/>
      <c r="C124" s="972" t="s">
        <v>459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437</v>
      </c>
      <c r="AB124" s="1015"/>
      <c r="AC124" s="1015"/>
      <c r="AD124" s="1015"/>
      <c r="AE124" s="1016"/>
      <c r="AF124" s="1017" t="s">
        <v>437</v>
      </c>
      <c r="AG124" s="1015"/>
      <c r="AH124" s="1015"/>
      <c r="AI124" s="1015"/>
      <c r="AJ124" s="1016"/>
      <c r="AK124" s="1017" t="s">
        <v>437</v>
      </c>
      <c r="AL124" s="1015"/>
      <c r="AM124" s="1015"/>
      <c r="AN124" s="1015"/>
      <c r="AO124" s="1016"/>
      <c r="AP124" s="1018" t="s">
        <v>437</v>
      </c>
      <c r="AQ124" s="1019"/>
      <c r="AR124" s="1019"/>
      <c r="AS124" s="1019"/>
      <c r="AT124" s="1020"/>
      <c r="AU124" s="1117" t="s">
        <v>476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0.3</v>
      </c>
      <c r="BR124" s="1084"/>
      <c r="BS124" s="1084"/>
      <c r="BT124" s="1084"/>
      <c r="BU124" s="1084"/>
      <c r="BV124" s="1084">
        <v>5.2</v>
      </c>
      <c r="BW124" s="1084"/>
      <c r="BX124" s="1084"/>
      <c r="BY124" s="1084"/>
      <c r="BZ124" s="1084"/>
      <c r="CA124" s="1084" t="s">
        <v>173</v>
      </c>
      <c r="CB124" s="1084"/>
      <c r="CC124" s="1084"/>
      <c r="CD124" s="1084"/>
      <c r="CE124" s="1084"/>
      <c r="CF124" s="1085"/>
      <c r="CG124" s="1086"/>
      <c r="CH124" s="1086"/>
      <c r="CI124" s="1086"/>
      <c r="CJ124" s="1087"/>
      <c r="CK124" s="1069"/>
      <c r="CL124" s="1069"/>
      <c r="CM124" s="1069"/>
      <c r="CN124" s="1069"/>
      <c r="CO124" s="1070"/>
      <c r="CP124" s="1076" t="s">
        <v>477</v>
      </c>
      <c r="CQ124" s="1077"/>
      <c r="CR124" s="1077"/>
      <c r="CS124" s="1077"/>
      <c r="CT124" s="1077"/>
      <c r="CU124" s="1077"/>
      <c r="CV124" s="1077"/>
      <c r="CW124" s="1077"/>
      <c r="CX124" s="1077"/>
      <c r="CY124" s="1077"/>
      <c r="CZ124" s="1077"/>
      <c r="DA124" s="1077"/>
      <c r="DB124" s="1077"/>
      <c r="DC124" s="1077"/>
      <c r="DD124" s="1077"/>
      <c r="DE124" s="1077"/>
      <c r="DF124" s="1078"/>
      <c r="DG124" s="1061" t="s">
        <v>437</v>
      </c>
      <c r="DH124" s="1040"/>
      <c r="DI124" s="1040"/>
      <c r="DJ124" s="1040"/>
      <c r="DK124" s="1041"/>
      <c r="DL124" s="1039" t="s">
        <v>173</v>
      </c>
      <c r="DM124" s="1040"/>
      <c r="DN124" s="1040"/>
      <c r="DO124" s="1040"/>
      <c r="DP124" s="1041"/>
      <c r="DQ124" s="1039" t="s">
        <v>437</v>
      </c>
      <c r="DR124" s="1040"/>
      <c r="DS124" s="1040"/>
      <c r="DT124" s="1040"/>
      <c r="DU124" s="1041"/>
      <c r="DV124" s="1042" t="s">
        <v>437</v>
      </c>
      <c r="DW124" s="1043"/>
      <c r="DX124" s="1043"/>
      <c r="DY124" s="1043"/>
      <c r="DZ124" s="1044"/>
    </row>
    <row r="125" spans="1:130" s="246" customFormat="1" ht="26.25" customHeight="1" x14ac:dyDescent="0.15">
      <c r="A125" s="1115"/>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437</v>
      </c>
      <c r="AB125" s="1015"/>
      <c r="AC125" s="1015"/>
      <c r="AD125" s="1015"/>
      <c r="AE125" s="1016"/>
      <c r="AF125" s="1017" t="s">
        <v>173</v>
      </c>
      <c r="AG125" s="1015"/>
      <c r="AH125" s="1015"/>
      <c r="AI125" s="1015"/>
      <c r="AJ125" s="1016"/>
      <c r="AK125" s="1017" t="s">
        <v>437</v>
      </c>
      <c r="AL125" s="1015"/>
      <c r="AM125" s="1015"/>
      <c r="AN125" s="1015"/>
      <c r="AO125" s="1016"/>
      <c r="AP125" s="1018" t="s">
        <v>437</v>
      </c>
      <c r="AQ125" s="1019"/>
      <c r="AR125" s="1019"/>
      <c r="AS125" s="1019"/>
      <c r="AT125" s="102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437</v>
      </c>
      <c r="DH125" s="983"/>
      <c r="DI125" s="983"/>
      <c r="DJ125" s="983"/>
      <c r="DK125" s="983"/>
      <c r="DL125" s="983" t="s">
        <v>173</v>
      </c>
      <c r="DM125" s="983"/>
      <c r="DN125" s="983"/>
      <c r="DO125" s="983"/>
      <c r="DP125" s="983"/>
      <c r="DQ125" s="983" t="s">
        <v>437</v>
      </c>
      <c r="DR125" s="983"/>
      <c r="DS125" s="983"/>
      <c r="DT125" s="983"/>
      <c r="DU125" s="983"/>
      <c r="DV125" s="984" t="s">
        <v>437</v>
      </c>
      <c r="DW125" s="984"/>
      <c r="DX125" s="984"/>
      <c r="DY125" s="984"/>
      <c r="DZ125" s="985"/>
    </row>
    <row r="126" spans="1:130" s="246" customFormat="1" ht="26.25" customHeight="1" thickBot="1" x14ac:dyDescent="0.2">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25808</v>
      </c>
      <c r="AB126" s="1015"/>
      <c r="AC126" s="1015"/>
      <c r="AD126" s="1015"/>
      <c r="AE126" s="1016"/>
      <c r="AF126" s="1017">
        <v>24507</v>
      </c>
      <c r="AG126" s="1015"/>
      <c r="AH126" s="1015"/>
      <c r="AI126" s="1015"/>
      <c r="AJ126" s="1016"/>
      <c r="AK126" s="1017">
        <v>30480</v>
      </c>
      <c r="AL126" s="1015"/>
      <c r="AM126" s="1015"/>
      <c r="AN126" s="1015"/>
      <c r="AO126" s="1016"/>
      <c r="AP126" s="1018">
        <v>1.7</v>
      </c>
      <c r="AQ126" s="1019"/>
      <c r="AR126" s="1019"/>
      <c r="AS126" s="1019"/>
      <c r="AT126" s="102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0"/>
      <c r="CL126" s="1067"/>
      <c r="CM126" s="1067"/>
      <c r="CN126" s="1067"/>
      <c r="CO126" s="1068"/>
      <c r="CP126" s="1005" t="s">
        <v>480</v>
      </c>
      <c r="CQ126" s="1006"/>
      <c r="CR126" s="1006"/>
      <c r="CS126" s="1006"/>
      <c r="CT126" s="1006"/>
      <c r="CU126" s="1006"/>
      <c r="CV126" s="1006"/>
      <c r="CW126" s="1006"/>
      <c r="CX126" s="1006"/>
      <c r="CY126" s="1006"/>
      <c r="CZ126" s="1006"/>
      <c r="DA126" s="1006"/>
      <c r="DB126" s="1006"/>
      <c r="DC126" s="1006"/>
      <c r="DD126" s="1006"/>
      <c r="DE126" s="1006"/>
      <c r="DF126" s="1007"/>
      <c r="DG126" s="975" t="s">
        <v>437</v>
      </c>
      <c r="DH126" s="976"/>
      <c r="DI126" s="976"/>
      <c r="DJ126" s="976"/>
      <c r="DK126" s="976"/>
      <c r="DL126" s="976" t="s">
        <v>173</v>
      </c>
      <c r="DM126" s="976"/>
      <c r="DN126" s="976"/>
      <c r="DO126" s="976"/>
      <c r="DP126" s="976"/>
      <c r="DQ126" s="976" t="s">
        <v>173</v>
      </c>
      <c r="DR126" s="976"/>
      <c r="DS126" s="976"/>
      <c r="DT126" s="976"/>
      <c r="DU126" s="976"/>
      <c r="DV126" s="977" t="s">
        <v>173</v>
      </c>
      <c r="DW126" s="977"/>
      <c r="DX126" s="977"/>
      <c r="DY126" s="977"/>
      <c r="DZ126" s="978"/>
    </row>
    <row r="127" spans="1:130" s="246" customFormat="1" ht="26.25" customHeight="1" x14ac:dyDescent="0.15">
      <c r="A127" s="1116"/>
      <c r="B127" s="1004"/>
      <c r="C127" s="1058" t="s">
        <v>481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173</v>
      </c>
      <c r="AB127" s="1015"/>
      <c r="AC127" s="1015"/>
      <c r="AD127" s="1015"/>
      <c r="AE127" s="1016"/>
      <c r="AF127" s="1017" t="s">
        <v>437</v>
      </c>
      <c r="AG127" s="1015"/>
      <c r="AH127" s="1015"/>
      <c r="AI127" s="1015"/>
      <c r="AJ127" s="1016"/>
      <c r="AK127" s="1017" t="s">
        <v>173</v>
      </c>
      <c r="AL127" s="1015"/>
      <c r="AM127" s="1015"/>
      <c r="AN127" s="1015"/>
      <c r="AO127" s="1016"/>
      <c r="AP127" s="1018" t="s">
        <v>173</v>
      </c>
      <c r="AQ127" s="1019"/>
      <c r="AR127" s="1019"/>
      <c r="AS127" s="1019"/>
      <c r="AT127" s="1020"/>
      <c r="AU127" s="282"/>
      <c r="AV127" s="282"/>
      <c r="AW127" s="282"/>
      <c r="AX127" s="1088" t="s">
        <v>482</v>
      </c>
      <c r="AY127" s="1089"/>
      <c r="AZ127" s="1089"/>
      <c r="BA127" s="1089"/>
      <c r="BB127" s="1089"/>
      <c r="BC127" s="1089"/>
      <c r="BD127" s="1089"/>
      <c r="BE127" s="1090"/>
      <c r="BF127" s="1091" t="s">
        <v>483</v>
      </c>
      <c r="BG127" s="1089"/>
      <c r="BH127" s="1089"/>
      <c r="BI127" s="1089"/>
      <c r="BJ127" s="1089"/>
      <c r="BK127" s="1089"/>
      <c r="BL127" s="1090"/>
      <c r="BM127" s="1091" t="s">
        <v>484</v>
      </c>
      <c r="BN127" s="1089"/>
      <c r="BO127" s="1089"/>
      <c r="BP127" s="1089"/>
      <c r="BQ127" s="1089"/>
      <c r="BR127" s="1089"/>
      <c r="BS127" s="1090"/>
      <c r="BT127" s="1091" t="s">
        <v>485</v>
      </c>
      <c r="BU127" s="1089"/>
      <c r="BV127" s="1089"/>
      <c r="BW127" s="1089"/>
      <c r="BX127" s="1089"/>
      <c r="BY127" s="1089"/>
      <c r="BZ127" s="1113"/>
      <c r="CA127" s="282"/>
      <c r="CB127" s="282"/>
      <c r="CC127" s="282"/>
      <c r="CD127" s="283"/>
      <c r="CE127" s="283"/>
      <c r="CF127" s="283"/>
      <c r="CG127" s="280"/>
      <c r="CH127" s="280"/>
      <c r="CI127" s="280"/>
      <c r="CJ127" s="281"/>
      <c r="CK127" s="1080"/>
      <c r="CL127" s="1067"/>
      <c r="CM127" s="1067"/>
      <c r="CN127" s="1067"/>
      <c r="CO127" s="1068"/>
      <c r="CP127" s="1005" t="s">
        <v>486</v>
      </c>
      <c r="CQ127" s="1006"/>
      <c r="CR127" s="1006"/>
      <c r="CS127" s="1006"/>
      <c r="CT127" s="1006"/>
      <c r="CU127" s="1006"/>
      <c r="CV127" s="1006"/>
      <c r="CW127" s="1006"/>
      <c r="CX127" s="1006"/>
      <c r="CY127" s="1006"/>
      <c r="CZ127" s="1006"/>
      <c r="DA127" s="1006"/>
      <c r="DB127" s="1006"/>
      <c r="DC127" s="1006"/>
      <c r="DD127" s="1006"/>
      <c r="DE127" s="1006"/>
      <c r="DF127" s="1007"/>
      <c r="DG127" s="975" t="s">
        <v>173</v>
      </c>
      <c r="DH127" s="976"/>
      <c r="DI127" s="976"/>
      <c r="DJ127" s="976"/>
      <c r="DK127" s="976"/>
      <c r="DL127" s="976" t="s">
        <v>437</v>
      </c>
      <c r="DM127" s="976"/>
      <c r="DN127" s="976"/>
      <c r="DO127" s="976"/>
      <c r="DP127" s="976"/>
      <c r="DQ127" s="976" t="s">
        <v>173</v>
      </c>
      <c r="DR127" s="976"/>
      <c r="DS127" s="976"/>
      <c r="DT127" s="976"/>
      <c r="DU127" s="976"/>
      <c r="DV127" s="977" t="s">
        <v>173</v>
      </c>
      <c r="DW127" s="977"/>
      <c r="DX127" s="977"/>
      <c r="DY127" s="977"/>
      <c r="DZ127" s="978"/>
    </row>
    <row r="128" spans="1:130" s="246" customFormat="1" ht="26.25" customHeight="1" thickBot="1" x14ac:dyDescent="0.2">
      <c r="A128" s="1099" t="s">
        <v>487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488</v>
      </c>
      <c r="X128" s="1101"/>
      <c r="Y128" s="1101"/>
      <c r="Z128" s="1102"/>
      <c r="AA128" s="1103">
        <v>83077</v>
      </c>
      <c r="AB128" s="1104"/>
      <c r="AC128" s="1104"/>
      <c r="AD128" s="1104"/>
      <c r="AE128" s="1105"/>
      <c r="AF128" s="1106">
        <v>82355</v>
      </c>
      <c r="AG128" s="1104"/>
      <c r="AH128" s="1104"/>
      <c r="AI128" s="1104"/>
      <c r="AJ128" s="1105"/>
      <c r="AK128" s="1106">
        <v>83355</v>
      </c>
      <c r="AL128" s="1104"/>
      <c r="AM128" s="1104"/>
      <c r="AN128" s="1104"/>
      <c r="AO128" s="1105"/>
      <c r="AP128" s="1107"/>
      <c r="AQ128" s="1108"/>
      <c r="AR128" s="1108"/>
      <c r="AS128" s="1108"/>
      <c r="AT128" s="1109"/>
      <c r="AU128" s="282"/>
      <c r="AV128" s="282"/>
      <c r="AW128" s="282"/>
      <c r="AX128" s="944" t="s">
        <v>489</v>
      </c>
      <c r="AY128" s="945"/>
      <c r="AZ128" s="945"/>
      <c r="BA128" s="945"/>
      <c r="BB128" s="945"/>
      <c r="BC128" s="945"/>
      <c r="BD128" s="945"/>
      <c r="BE128" s="946"/>
      <c r="BF128" s="1110" t="s">
        <v>173</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3"/>
      <c r="CB128" s="283"/>
      <c r="CC128" s="283"/>
      <c r="CD128" s="283"/>
      <c r="CE128" s="283"/>
      <c r="CF128" s="283"/>
      <c r="CG128" s="280"/>
      <c r="CH128" s="280"/>
      <c r="CI128" s="280"/>
      <c r="CJ128" s="281"/>
      <c r="CK128" s="1081"/>
      <c r="CL128" s="1082"/>
      <c r="CM128" s="1082"/>
      <c r="CN128" s="1082"/>
      <c r="CO128" s="1083"/>
      <c r="CP128" s="1092" t="s">
        <v>490</v>
      </c>
      <c r="CQ128" s="1093"/>
      <c r="CR128" s="1093"/>
      <c r="CS128" s="1093"/>
      <c r="CT128" s="1093"/>
      <c r="CU128" s="1093"/>
      <c r="CV128" s="1093"/>
      <c r="CW128" s="1093"/>
      <c r="CX128" s="1093"/>
      <c r="CY128" s="1093"/>
      <c r="CZ128" s="1093"/>
      <c r="DA128" s="1093"/>
      <c r="DB128" s="1093"/>
      <c r="DC128" s="1093"/>
      <c r="DD128" s="1093"/>
      <c r="DE128" s="1093"/>
      <c r="DF128" s="1094"/>
      <c r="DG128" s="1095" t="s">
        <v>173</v>
      </c>
      <c r="DH128" s="1096"/>
      <c r="DI128" s="1096"/>
      <c r="DJ128" s="1096"/>
      <c r="DK128" s="1096"/>
      <c r="DL128" s="1096" t="s">
        <v>437</v>
      </c>
      <c r="DM128" s="1096"/>
      <c r="DN128" s="1096"/>
      <c r="DO128" s="1096"/>
      <c r="DP128" s="1096"/>
      <c r="DQ128" s="1096" t="s">
        <v>437</v>
      </c>
      <c r="DR128" s="1096"/>
      <c r="DS128" s="1096"/>
      <c r="DT128" s="1096"/>
      <c r="DU128" s="1096"/>
      <c r="DV128" s="1097" t="s">
        <v>437</v>
      </c>
      <c r="DW128" s="1097"/>
      <c r="DX128" s="1097"/>
      <c r="DY128" s="1097"/>
      <c r="DZ128" s="1098"/>
    </row>
    <row r="129" spans="1:131" s="246"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491</v>
      </c>
      <c r="X129" s="1130"/>
      <c r="Y129" s="1130"/>
      <c r="Z129" s="1131"/>
      <c r="AA129" s="1014">
        <v>2036428</v>
      </c>
      <c r="AB129" s="1015"/>
      <c r="AC129" s="1015"/>
      <c r="AD129" s="1015"/>
      <c r="AE129" s="1016"/>
      <c r="AF129" s="1017">
        <v>2048210</v>
      </c>
      <c r="AG129" s="1015"/>
      <c r="AH129" s="1015"/>
      <c r="AI129" s="1015"/>
      <c r="AJ129" s="1016"/>
      <c r="AK129" s="1017">
        <v>2101583</v>
      </c>
      <c r="AL129" s="1015"/>
      <c r="AM129" s="1015"/>
      <c r="AN129" s="1015"/>
      <c r="AO129" s="1016"/>
      <c r="AP129" s="1132"/>
      <c r="AQ129" s="1133"/>
      <c r="AR129" s="1133"/>
      <c r="AS129" s="1133"/>
      <c r="AT129" s="1134"/>
      <c r="AU129" s="284"/>
      <c r="AV129" s="284"/>
      <c r="AW129" s="284"/>
      <c r="AX129" s="1123" t="s">
        <v>492</v>
      </c>
      <c r="AY129" s="1006"/>
      <c r="AZ129" s="1006"/>
      <c r="BA129" s="1006"/>
      <c r="BB129" s="1006"/>
      <c r="BC129" s="1006"/>
      <c r="BD129" s="1006"/>
      <c r="BE129" s="1007"/>
      <c r="BF129" s="1124" t="s">
        <v>173</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6" t="s">
        <v>493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494</v>
      </c>
      <c r="X130" s="1130"/>
      <c r="Y130" s="1130"/>
      <c r="Z130" s="1131"/>
      <c r="AA130" s="1014">
        <v>342616</v>
      </c>
      <c r="AB130" s="1015"/>
      <c r="AC130" s="1015"/>
      <c r="AD130" s="1015"/>
      <c r="AE130" s="1016"/>
      <c r="AF130" s="1017">
        <v>340666</v>
      </c>
      <c r="AG130" s="1015"/>
      <c r="AH130" s="1015"/>
      <c r="AI130" s="1015"/>
      <c r="AJ130" s="1016"/>
      <c r="AK130" s="1017">
        <v>312193</v>
      </c>
      <c r="AL130" s="1015"/>
      <c r="AM130" s="1015"/>
      <c r="AN130" s="1015"/>
      <c r="AO130" s="1016"/>
      <c r="AP130" s="1132"/>
      <c r="AQ130" s="1133"/>
      <c r="AR130" s="1133"/>
      <c r="AS130" s="1133"/>
      <c r="AT130" s="1134"/>
      <c r="AU130" s="284"/>
      <c r="AV130" s="284"/>
      <c r="AW130" s="284"/>
      <c r="AX130" s="1123" t="s">
        <v>495</v>
      </c>
      <c r="AY130" s="1006"/>
      <c r="AZ130" s="1006"/>
      <c r="BA130" s="1006"/>
      <c r="BB130" s="1006"/>
      <c r="BC130" s="1006"/>
      <c r="BD130" s="1006"/>
      <c r="BE130" s="1007"/>
      <c r="BF130" s="1160">
        <v>12.6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496</v>
      </c>
      <c r="X131" s="1168"/>
      <c r="Y131" s="1168"/>
      <c r="Z131" s="1169"/>
      <c r="AA131" s="1061">
        <v>1693812</v>
      </c>
      <c r="AB131" s="1040"/>
      <c r="AC131" s="1040"/>
      <c r="AD131" s="1040"/>
      <c r="AE131" s="1041"/>
      <c r="AF131" s="1039">
        <v>1707544</v>
      </c>
      <c r="AG131" s="1040"/>
      <c r="AH131" s="1040"/>
      <c r="AI131" s="1040"/>
      <c r="AJ131" s="1041"/>
      <c r="AK131" s="1039">
        <v>1789390</v>
      </c>
      <c r="AL131" s="1040"/>
      <c r="AM131" s="1040"/>
      <c r="AN131" s="1040"/>
      <c r="AO131" s="1041"/>
      <c r="AP131" s="1170"/>
      <c r="AQ131" s="1171"/>
      <c r="AR131" s="1171"/>
      <c r="AS131" s="1171"/>
      <c r="AT131" s="1172"/>
      <c r="AU131" s="284"/>
      <c r="AV131" s="284"/>
      <c r="AW131" s="284"/>
      <c r="AX131" s="1142" t="s">
        <v>497</v>
      </c>
      <c r="AY131" s="1093"/>
      <c r="AZ131" s="1093"/>
      <c r="BA131" s="1093"/>
      <c r="BB131" s="1093"/>
      <c r="BC131" s="1093"/>
      <c r="BD131" s="1093"/>
      <c r="BE131" s="1094"/>
      <c r="BF131" s="1143" t="s">
        <v>173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9" t="s">
        <v>498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499</v>
      </c>
      <c r="W132" s="1153"/>
      <c r="X132" s="1153"/>
      <c r="Y132" s="1153"/>
      <c r="Z132" s="1154"/>
      <c r="AA132" s="1155">
        <v>13.44629746</v>
      </c>
      <c r="AB132" s="1156"/>
      <c r="AC132" s="1156"/>
      <c r="AD132" s="1156"/>
      <c r="AE132" s="1157"/>
      <c r="AF132" s="1158">
        <v>13.052430859999999</v>
      </c>
      <c r="AG132" s="1156"/>
      <c r="AH132" s="1156"/>
      <c r="AI132" s="1156"/>
      <c r="AJ132" s="1157"/>
      <c r="AK132" s="1158">
        <v>11.53286874</v>
      </c>
      <c r="AL132" s="1156"/>
      <c r="AM132" s="1156"/>
      <c r="AN132" s="1156"/>
      <c r="AO132" s="1157"/>
      <c r="AP132" s="1055"/>
      <c r="AQ132" s="1056"/>
      <c r="AR132" s="1056"/>
      <c r="AS132" s="1056"/>
      <c r="AT132" s="115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500</v>
      </c>
      <c r="W133" s="1136"/>
      <c r="X133" s="1136"/>
      <c r="Y133" s="1136"/>
      <c r="Z133" s="1137"/>
      <c r="AA133" s="1138">
        <v>12.6</v>
      </c>
      <c r="AB133" s="1139"/>
      <c r="AC133" s="1139"/>
      <c r="AD133" s="1139"/>
      <c r="AE133" s="1140"/>
      <c r="AF133" s="1138">
        <v>12.9</v>
      </c>
      <c r="AG133" s="1139"/>
      <c r="AH133" s="1139"/>
      <c r="AI133" s="1139"/>
      <c r="AJ133" s="1140"/>
      <c r="AK133" s="1138">
        <v>12.6</v>
      </c>
      <c r="AL133" s="1139"/>
      <c r="AM133" s="1139"/>
      <c r="AN133" s="1139"/>
      <c r="AO133" s="1140"/>
      <c r="AP133" s="1085"/>
      <c r="AQ133" s="1086"/>
      <c r="AR133" s="1086"/>
      <c r="AS133" s="1086"/>
      <c r="AT133" s="114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c3op+uHmZ/lDNUlfW7Ue8py86Lw71RJZ7wYb6nXeH+f1GnBXiDZXY2H2q1+dDNKWodSnrj830t/Dr91bY0qq6w==" saltValue="im2k1grXKJyz7nKZbcff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V2G2GfuEz9yOhvSxDd3yefHsj9K5vcklAnaLmsNqzYZz7ZM4zcrwUwFN+KufkHoAQuBoTGWDApvP7N3La3yu8Q==" saltValue="eJjkQiv5t1xE+j+XIJmW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89" sqref="A1:A8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kZrH4jzwB7XnNwxnMJXuVoBYSkM6XbGyxY1w+PSEDq7FuarFCdkQAY8a9tEStwcykHIUvwkM+jmssO3Rl6Svw==" saltValue="JSObmPvFZ5n/nQR+DP5h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509</v>
      </c>
      <c r="AL9" s="1176"/>
      <c r="AM9" s="1176"/>
      <c r="AN9" s="1177"/>
      <c r="AO9" s="312">
        <v>793680</v>
      </c>
      <c r="AP9" s="312">
        <v>326752</v>
      </c>
      <c r="AQ9" s="313">
        <v>224098</v>
      </c>
      <c r="AR9" s="314">
        <v>45.8</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510</v>
      </c>
      <c r="AL10" s="1176"/>
      <c r="AM10" s="1176"/>
      <c r="AN10" s="1177"/>
      <c r="AO10" s="315">
        <v>136982</v>
      </c>
      <c r="AP10" s="315">
        <v>56394</v>
      </c>
      <c r="AQ10" s="316">
        <v>32087</v>
      </c>
      <c r="AR10" s="317">
        <v>75.8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511</v>
      </c>
      <c r="AL11" s="1176"/>
      <c r="AM11" s="1176"/>
      <c r="AN11" s="1177"/>
      <c r="AO11" s="315" t="s">
        <v>512</v>
      </c>
      <c r="AP11" s="315" t="s">
        <v>512</v>
      </c>
      <c r="AQ11" s="316">
        <v>3587</v>
      </c>
      <c r="AR11" s="317" t="s">
        <v>512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513</v>
      </c>
      <c r="AL12" s="1176"/>
      <c r="AM12" s="1176"/>
      <c r="AN12" s="1177"/>
      <c r="AO12" s="315" t="s">
        <v>512</v>
      </c>
      <c r="AP12" s="315" t="s">
        <v>512</v>
      </c>
      <c r="AQ12" s="316" t="s">
        <v>512</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514</v>
      </c>
      <c r="AL13" s="1176"/>
      <c r="AM13" s="1176"/>
      <c r="AN13" s="1177"/>
      <c r="AO13" s="315">
        <v>30896</v>
      </c>
      <c r="AP13" s="315">
        <v>12720</v>
      </c>
      <c r="AQ13" s="316">
        <v>11579</v>
      </c>
      <c r="AR13" s="317">
        <v>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515</v>
      </c>
      <c r="AL14" s="1176"/>
      <c r="AM14" s="1176"/>
      <c r="AN14" s="1177"/>
      <c r="AO14" s="315">
        <v>9399</v>
      </c>
      <c r="AP14" s="315">
        <v>3869</v>
      </c>
      <c r="AQ14" s="316">
        <v>4496</v>
      </c>
      <c r="AR14" s="317">
        <v>-13.9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1" t="s">
        <v>516</v>
      </c>
      <c r="AL15" s="1182"/>
      <c r="AM15" s="1182"/>
      <c r="AN15" s="1183"/>
      <c r="AO15" s="315">
        <v>-57321</v>
      </c>
      <c r="AP15" s="315">
        <v>-23599</v>
      </c>
      <c r="AQ15" s="316">
        <v>-17592</v>
      </c>
      <c r="AR15" s="317">
        <v>34.1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1" t="s">
        <v>187</v>
      </c>
      <c r="AL16" s="1182"/>
      <c r="AM16" s="1182"/>
      <c r="AN16" s="1183"/>
      <c r="AO16" s="315">
        <v>913636</v>
      </c>
      <c r="AP16" s="315">
        <v>376137</v>
      </c>
      <c r="AQ16" s="316">
        <v>258255</v>
      </c>
      <c r="AR16" s="317">
        <v>45.6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518</v>
      </c>
      <c r="AP20" s="324" t="s">
        <v>519</v>
      </c>
      <c r="AQ20" s="325" t="s">
        <v>520</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521</v>
      </c>
      <c r="AL21" s="1185"/>
      <c r="AM21" s="1185"/>
      <c r="AN21" s="1186"/>
      <c r="AO21" s="328">
        <v>31.29</v>
      </c>
      <c r="AP21" s="329">
        <v>22.75</v>
      </c>
      <c r="AQ21" s="330">
        <v>8.5399999999999991</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522</v>
      </c>
      <c r="AL22" s="1185"/>
      <c r="AM22" s="1185"/>
      <c r="AN22" s="1186"/>
      <c r="AO22" s="333">
        <v>93.9</v>
      </c>
      <c r="AP22" s="334">
        <v>95.6</v>
      </c>
      <c r="AQ22" s="335">
        <v>-1.7</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8" t="s">
        <v>526</v>
      </c>
      <c r="AL32" s="1179"/>
      <c r="AM32" s="1179"/>
      <c r="AN32" s="1180"/>
      <c r="AO32" s="343">
        <v>482961</v>
      </c>
      <c r="AP32" s="343">
        <v>198831</v>
      </c>
      <c r="AQ32" s="344">
        <v>146295</v>
      </c>
      <c r="AR32" s="345">
        <v>35.9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8" t="s">
        <v>527</v>
      </c>
      <c r="AL33" s="1179"/>
      <c r="AM33" s="1179"/>
      <c r="AN33" s="1180"/>
      <c r="AO33" s="343" t="s">
        <v>512</v>
      </c>
      <c r="AP33" s="343" t="s">
        <v>512</v>
      </c>
      <c r="AQ33" s="344" t="s">
        <v>512</v>
      </c>
      <c r="AR33" s="345"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8" t="s">
        <v>528</v>
      </c>
      <c r="AL34" s="1179"/>
      <c r="AM34" s="1179"/>
      <c r="AN34" s="1180"/>
      <c r="AO34" s="343" t="s">
        <v>512</v>
      </c>
      <c r="AP34" s="343" t="s">
        <v>512</v>
      </c>
      <c r="AQ34" s="344">
        <v>4</v>
      </c>
      <c r="AR34" s="345"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8" t="s">
        <v>529</v>
      </c>
      <c r="AL35" s="1179"/>
      <c r="AM35" s="1179"/>
      <c r="AN35" s="1180"/>
      <c r="AO35" s="343">
        <v>87059</v>
      </c>
      <c r="AP35" s="343">
        <v>35841</v>
      </c>
      <c r="AQ35" s="344">
        <v>31593</v>
      </c>
      <c r="AR35" s="345">
        <v>13.4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8" t="s">
        <v>530</v>
      </c>
      <c r="AL36" s="1179"/>
      <c r="AM36" s="1179"/>
      <c r="AN36" s="1180"/>
      <c r="AO36" s="343">
        <v>1416</v>
      </c>
      <c r="AP36" s="343">
        <v>583</v>
      </c>
      <c r="AQ36" s="344">
        <v>3914</v>
      </c>
      <c r="AR36" s="345">
        <v>-85.1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8" t="s">
        <v>531</v>
      </c>
      <c r="AL37" s="1179"/>
      <c r="AM37" s="1179"/>
      <c r="AN37" s="1180"/>
      <c r="AO37" s="343">
        <v>30480</v>
      </c>
      <c r="AP37" s="343">
        <v>12548</v>
      </c>
      <c r="AQ37" s="344">
        <v>1348</v>
      </c>
      <c r="AR37" s="345">
        <v>830.9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532</v>
      </c>
      <c r="AL38" s="1188"/>
      <c r="AM38" s="1188"/>
      <c r="AN38" s="1189"/>
      <c r="AO38" s="346" t="s">
        <v>512</v>
      </c>
      <c r="AP38" s="346" t="s">
        <v>512</v>
      </c>
      <c r="AQ38" s="347">
        <v>27</v>
      </c>
      <c r="AR38" s="335" t="s">
        <v>512</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533</v>
      </c>
      <c r="AL39" s="1188"/>
      <c r="AM39" s="1188"/>
      <c r="AN39" s="1189"/>
      <c r="AO39" s="343">
        <v>-83355</v>
      </c>
      <c r="AP39" s="343">
        <v>-34317</v>
      </c>
      <c r="AQ39" s="344">
        <v>-7201</v>
      </c>
      <c r="AR39" s="345">
        <v>376.6</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8" t="s">
        <v>534</v>
      </c>
      <c r="AL40" s="1179"/>
      <c r="AM40" s="1179"/>
      <c r="AN40" s="1180"/>
      <c r="AO40" s="343">
        <v>-312193</v>
      </c>
      <c r="AP40" s="343">
        <v>-128527</v>
      </c>
      <c r="AQ40" s="344">
        <v>-128709</v>
      </c>
      <c r="AR40" s="345">
        <v>-0.1</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299</v>
      </c>
      <c r="AL41" s="1191"/>
      <c r="AM41" s="1191"/>
      <c r="AN41" s="1192"/>
      <c r="AO41" s="343">
        <v>206368</v>
      </c>
      <c r="AP41" s="343">
        <v>84960</v>
      </c>
      <c r="AQ41" s="344">
        <v>47272</v>
      </c>
      <c r="AR41" s="345">
        <v>79.7</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535</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537</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93" t="s">
        <v>504</v>
      </c>
      <c r="AN49" s="1195" t="s">
        <v>538</v>
      </c>
      <c r="AO49" s="1196"/>
      <c r="AP49" s="1196"/>
      <c r="AQ49" s="1196"/>
      <c r="AR49" s="119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94"/>
      <c r="AN50" s="359" t="s">
        <v>539</v>
      </c>
      <c r="AO50" s="360" t="s">
        <v>540</v>
      </c>
      <c r="AP50" s="361" t="s">
        <v>541</v>
      </c>
      <c r="AQ50" s="362" t="s">
        <v>542</v>
      </c>
      <c r="AR50" s="363"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544</v>
      </c>
      <c r="AL51" s="356"/>
      <c r="AM51" s="364">
        <v>969038</v>
      </c>
      <c r="AN51" s="365">
        <v>366089</v>
      </c>
      <c r="AO51" s="366">
        <v>-11.3</v>
      </c>
      <c r="AP51" s="367">
        <v>291945</v>
      </c>
      <c r="AQ51" s="368">
        <v>4.0999999999999996</v>
      </c>
      <c r="AR51" s="369">
        <v>-15.4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545</v>
      </c>
      <c r="AM52" s="372">
        <v>166846</v>
      </c>
      <c r="AN52" s="373">
        <v>63032</v>
      </c>
      <c r="AO52" s="374">
        <v>-42.3</v>
      </c>
      <c r="AP52" s="375">
        <v>127651</v>
      </c>
      <c r="AQ52" s="376">
        <v>0.3</v>
      </c>
      <c r="AR52" s="377">
        <v>-42.6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546</v>
      </c>
      <c r="AL53" s="356"/>
      <c r="AM53" s="364">
        <v>770875</v>
      </c>
      <c r="AN53" s="365">
        <v>296376</v>
      </c>
      <c r="AO53" s="366">
        <v>-19</v>
      </c>
      <c r="AP53" s="367">
        <v>291173</v>
      </c>
      <c r="AQ53" s="368">
        <v>-0.3</v>
      </c>
      <c r="AR53" s="369">
        <v>-18.7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545</v>
      </c>
      <c r="AM54" s="372">
        <v>166582</v>
      </c>
      <c r="AN54" s="373">
        <v>64045</v>
      </c>
      <c r="AO54" s="374">
        <v>1.6</v>
      </c>
      <c r="AP54" s="375">
        <v>119071</v>
      </c>
      <c r="AQ54" s="376">
        <v>-6.7</v>
      </c>
      <c r="AR54" s="377">
        <v>8.3000000000000007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547</v>
      </c>
      <c r="AL55" s="356"/>
      <c r="AM55" s="364">
        <v>734427</v>
      </c>
      <c r="AN55" s="365">
        <v>292251</v>
      </c>
      <c r="AO55" s="366">
        <v>-1.4</v>
      </c>
      <c r="AP55" s="367">
        <v>271581</v>
      </c>
      <c r="AQ55" s="368">
        <v>-6.7</v>
      </c>
      <c r="AR55" s="369">
        <v>5.3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545</v>
      </c>
      <c r="AM56" s="372">
        <v>123016</v>
      </c>
      <c r="AN56" s="373">
        <v>48952</v>
      </c>
      <c r="AO56" s="374">
        <v>-23.6</v>
      </c>
      <c r="AP56" s="375">
        <v>117844</v>
      </c>
      <c r="AQ56" s="376">
        <v>-1</v>
      </c>
      <c r="AR56" s="377">
        <v>-22.6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548</v>
      </c>
      <c r="AL57" s="356"/>
      <c r="AM57" s="364">
        <v>1044037</v>
      </c>
      <c r="AN57" s="365">
        <v>414794</v>
      </c>
      <c r="AO57" s="366">
        <v>41.9</v>
      </c>
      <c r="AP57" s="367">
        <v>268375</v>
      </c>
      <c r="AQ57" s="368">
        <v>-1.2</v>
      </c>
      <c r="AR57" s="369">
        <v>43.1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545</v>
      </c>
      <c r="AM58" s="372">
        <v>355786</v>
      </c>
      <c r="AN58" s="373">
        <v>141353</v>
      </c>
      <c r="AO58" s="374">
        <v>188.8</v>
      </c>
      <c r="AP58" s="375">
        <v>119602</v>
      </c>
      <c r="AQ58" s="376">
        <v>1.5</v>
      </c>
      <c r="AR58" s="377">
        <v>187.3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549</v>
      </c>
      <c r="AL59" s="356"/>
      <c r="AM59" s="364">
        <v>695739</v>
      </c>
      <c r="AN59" s="365">
        <v>286430</v>
      </c>
      <c r="AO59" s="366">
        <v>-30.9</v>
      </c>
      <c r="AP59" s="367">
        <v>301035</v>
      </c>
      <c r="AQ59" s="368">
        <v>12.2</v>
      </c>
      <c r="AR59" s="369">
        <v>-43.1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545</v>
      </c>
      <c r="AM60" s="372">
        <v>185217</v>
      </c>
      <c r="AN60" s="373">
        <v>76252</v>
      </c>
      <c r="AO60" s="374">
        <v>-46.1</v>
      </c>
      <c r="AP60" s="375">
        <v>154376</v>
      </c>
      <c r="AQ60" s="376">
        <v>29.1</v>
      </c>
      <c r="AR60" s="377">
        <v>-75.2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550</v>
      </c>
      <c r="AL61" s="378"/>
      <c r="AM61" s="379">
        <v>842823</v>
      </c>
      <c r="AN61" s="380">
        <v>331188</v>
      </c>
      <c r="AO61" s="381">
        <v>-4.0999999999999996</v>
      </c>
      <c r="AP61" s="382">
        <v>284822</v>
      </c>
      <c r="AQ61" s="383">
        <v>1.6</v>
      </c>
      <c r="AR61" s="369">
        <v>-5.7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545</v>
      </c>
      <c r="AM62" s="372">
        <v>199489</v>
      </c>
      <c r="AN62" s="373">
        <v>78727</v>
      </c>
      <c r="AO62" s="374">
        <v>15.7</v>
      </c>
      <c r="AP62" s="375">
        <v>127709</v>
      </c>
      <c r="AQ62" s="376">
        <v>4.5999999999999996</v>
      </c>
      <c r="AR62" s="377">
        <v>11.1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3RIrBEiIN8gdxAKRdJaDYnfFO6j/ZI/BehqJfKuqTICxqLlpGf7/nvasx63za72V+s+NrSW+uqgG4qez7Rlr9w==" saltValue="trznZT20JXEcql56pC1d4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20" spans="125:125" ht="13.5" hidden="1" customHeight="1" x14ac:dyDescent="0.15"/>
    <row r="121" spans="125:125" ht="13.5" hidden="1" customHeight="1" x14ac:dyDescent="0.15">
      <c r="DU121" s="290"/>
    </row>
  </sheetData>
  <sheetProtection algorithmName="SHA-512" hashValue="/9O9aUT3zLhAfgqJOkJWfMauPPe0XGHrktpamRKkbL+3d/W9PoDn/HMwU+1Zg131xBxxHh7CNY7RSJjZ1RICeQ==" saltValue="6df11dP2ViLVvohchnHZ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sheetData>
  <sheetProtection algorithmName="SHA-512" hashValue="51ED85QpA/BbbA22zwy+zWAWYVPY97kyngIC7iKRwkFgwGNCYiiWscFUxLIcwlZ9DFiwV7AgGT7SR77AUc+Wog==" saltValue="pTnPxoO+ko7PF+eylhv7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25.01</v>
      </c>
      <c r="G47" s="12">
        <v>21.13</v>
      </c>
      <c r="H47" s="12">
        <v>19.190000000000001</v>
      </c>
      <c r="I47" s="12">
        <v>17.059999999999999</v>
      </c>
      <c r="J47" s="13">
        <v>18.68</v>
      </c>
    </row>
    <row r="48" spans="2:10" ht="57.75" customHeight="1" x14ac:dyDescent="0.15">
      <c r="B48" s="14"/>
      <c r="C48" s="1200" t="s">
        <v>4</v>
      </c>
      <c r="D48" s="1200"/>
      <c r="E48" s="1201"/>
      <c r="F48" s="15">
        <v>4.58</v>
      </c>
      <c r="G48" s="16">
        <v>5.57</v>
      </c>
      <c r="H48" s="16">
        <v>4.8099999999999996</v>
      </c>
      <c r="I48" s="16">
        <v>6.47</v>
      </c>
      <c r="J48" s="17">
        <v>4.18</v>
      </c>
    </row>
    <row r="49" spans="2:10" ht="57.75" customHeight="1" thickBot="1" x14ac:dyDescent="0.2">
      <c r="B49" s="18"/>
      <c r="C49" s="1202" t="s">
        <v>5</v>
      </c>
      <c r="D49" s="1202"/>
      <c r="E49" s="1203"/>
      <c r="F49" s="19" t="s">
        <v>559</v>
      </c>
      <c r="G49" s="20" t="s">
        <v>560</v>
      </c>
      <c r="H49" s="20" t="s">
        <v>561</v>
      </c>
      <c r="I49" s="20" t="s">
        <v>562</v>
      </c>
      <c r="J49" s="21" t="s">
        <v>563</v>
      </c>
    </row>
    <row r="50" spans="2:10" ht="13.5" customHeight="1" x14ac:dyDescent="0.15"/>
  </sheetData>
  <sheetProtection algorithmName="SHA-512" hashValue="S9+aEYUdvpOw7l5IaStmaZpIwJEN7l6zbWvKpz7V8X1SZPZmgXmYX4ctvTHUlPizbC0RK0CN0Ey6cjhatveiBw==" saltValue="HY9dEHaAhTkGkfvlICiy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564</v>
      </c>
      <c r="D34" s="1210"/>
      <c r="E34" s="1211"/>
      <c r="F34" s="32">
        <v>4.58</v>
      </c>
      <c r="G34" s="33">
        <v>5.57</v>
      </c>
      <c r="H34" s="33">
        <v>4.8</v>
      </c>
      <c r="I34" s="33">
        <v>6.47</v>
      </c>
      <c r="J34" s="34">
        <v>4.17</v>
      </c>
      <c r="K34" s="22"/>
      <c r="L34" s="22"/>
      <c r="M34" s="22"/>
      <c r="N34" s="22"/>
      <c r="O34" s="22"/>
      <c r="P34" s="22"/>
    </row>
    <row r="35" spans="1:16" ht="39" customHeight="1" x14ac:dyDescent="0.15">
      <c r="A35" s="22"/>
      <c r="B35" s="35"/>
      <c r="C35" s="1204" t="s">
        <v>565</v>
      </c>
      <c r="D35" s="1205"/>
      <c r="E35" s="1206"/>
      <c r="F35" s="36">
        <v>0.74</v>
      </c>
      <c r="G35" s="37">
        <v>0.63</v>
      </c>
      <c r="H35" s="37">
        <v>0.8</v>
      </c>
      <c r="I35" s="37">
        <v>0.72</v>
      </c>
      <c r="J35" s="38">
        <v>1.19</v>
      </c>
      <c r="K35" s="22"/>
      <c r="L35" s="22"/>
      <c r="M35" s="22"/>
      <c r="N35" s="22"/>
      <c r="O35" s="22"/>
      <c r="P35" s="22"/>
    </row>
    <row r="36" spans="1:16" ht="39" customHeight="1" x14ac:dyDescent="0.15">
      <c r="A36" s="22"/>
      <c r="B36" s="35"/>
      <c r="C36" s="1204" t="s">
        <v>566</v>
      </c>
      <c r="D36" s="1205"/>
      <c r="E36" s="1206"/>
      <c r="F36" s="36">
        <v>0.46</v>
      </c>
      <c r="G36" s="37">
        <v>1.5</v>
      </c>
      <c r="H36" s="37">
        <v>0.62</v>
      </c>
      <c r="I36" s="37">
        <v>0.5</v>
      </c>
      <c r="J36" s="38">
        <v>0.53</v>
      </c>
      <c r="K36" s="22"/>
      <c r="L36" s="22"/>
      <c r="M36" s="22"/>
      <c r="N36" s="22"/>
      <c r="O36" s="22"/>
      <c r="P36" s="22"/>
    </row>
    <row r="37" spans="1:16" ht="39" customHeight="1" x14ac:dyDescent="0.15">
      <c r="A37" s="22"/>
      <c r="B37" s="35"/>
      <c r="C37" s="1204" t="s">
        <v>567</v>
      </c>
      <c r="D37" s="1205"/>
      <c r="E37" s="1206"/>
      <c r="F37" s="36">
        <v>0.03</v>
      </c>
      <c r="G37" s="37">
        <v>0.03</v>
      </c>
      <c r="H37" s="37">
        <v>0.03</v>
      </c>
      <c r="I37" s="37">
        <v>0.03</v>
      </c>
      <c r="J37" s="38">
        <v>0.05</v>
      </c>
      <c r="K37" s="22"/>
      <c r="L37" s="22"/>
      <c r="M37" s="22"/>
      <c r="N37" s="22"/>
      <c r="O37" s="22"/>
      <c r="P37" s="22"/>
    </row>
    <row r="38" spans="1:16" ht="39" customHeight="1" x14ac:dyDescent="0.15">
      <c r="A38" s="22"/>
      <c r="B38" s="35"/>
      <c r="C38" s="1204" t="s">
        <v>568</v>
      </c>
      <c r="D38" s="1205"/>
      <c r="E38" s="1206"/>
      <c r="F38" s="36">
        <v>0.01</v>
      </c>
      <c r="G38" s="37">
        <v>0.01</v>
      </c>
      <c r="H38" s="37">
        <v>0.01</v>
      </c>
      <c r="I38" s="37">
        <v>0.01</v>
      </c>
      <c r="J38" s="38">
        <v>0.01</v>
      </c>
      <c r="K38" s="22"/>
      <c r="L38" s="22"/>
      <c r="M38" s="22"/>
      <c r="N38" s="22"/>
      <c r="O38" s="22"/>
      <c r="P38" s="22"/>
    </row>
    <row r="39" spans="1:16" ht="39" customHeight="1" x14ac:dyDescent="0.15">
      <c r="A39" s="22"/>
      <c r="B39" s="35"/>
      <c r="C39" s="1204" t="s">
        <v>569</v>
      </c>
      <c r="D39" s="1205"/>
      <c r="E39" s="1206"/>
      <c r="F39" s="36">
        <v>0.01</v>
      </c>
      <c r="G39" s="37">
        <v>0.02</v>
      </c>
      <c r="H39" s="37">
        <v>0.02</v>
      </c>
      <c r="I39" s="37">
        <v>0.01</v>
      </c>
      <c r="J39" s="38">
        <v>0.01</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570</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571</v>
      </c>
      <c r="D43" s="1208"/>
      <c r="E43" s="1209"/>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hCHTFrcVKfrnMSNl4ovJS/m7h/UqRco+Z/IO3LyY9tW0Q71TPvkiKmz+bHQYMtLd+IqdcOYTr1oACjp/Lcj+g==" saltValue="CPcrfq7HhM/yEUgBXqaz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528</v>
      </c>
      <c r="L45" s="60">
        <v>523</v>
      </c>
      <c r="M45" s="60">
        <v>528</v>
      </c>
      <c r="N45" s="60">
        <v>529</v>
      </c>
      <c r="O45" s="61">
        <v>483</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x14ac:dyDescent="0.15">
      <c r="A48" s="48"/>
      <c r="B48" s="1214"/>
      <c r="C48" s="1215"/>
      <c r="D48" s="62"/>
      <c r="E48" s="1220" t="s">
        <v>14</v>
      </c>
      <c r="F48" s="1220"/>
      <c r="G48" s="1220"/>
      <c r="H48" s="1220"/>
      <c r="I48" s="1220"/>
      <c r="J48" s="1221"/>
      <c r="K48" s="63">
        <v>97</v>
      </c>
      <c r="L48" s="64">
        <v>95</v>
      </c>
      <c r="M48" s="64">
        <v>97</v>
      </c>
      <c r="N48" s="64">
        <v>91</v>
      </c>
      <c r="O48" s="65">
        <v>87</v>
      </c>
      <c r="P48" s="48"/>
      <c r="Q48" s="48"/>
      <c r="R48" s="48"/>
      <c r="S48" s="48"/>
      <c r="T48" s="48"/>
      <c r="U48" s="48"/>
    </row>
    <row r="49" spans="1:21" ht="30.75" customHeight="1" x14ac:dyDescent="0.15">
      <c r="A49" s="48"/>
      <c r="B49" s="1214"/>
      <c r="C49" s="1215"/>
      <c r="D49" s="62"/>
      <c r="E49" s="1220" t="s">
        <v>15</v>
      </c>
      <c r="F49" s="1220"/>
      <c r="G49" s="1220"/>
      <c r="H49" s="1220"/>
      <c r="I49" s="1220"/>
      <c r="J49" s="1221"/>
      <c r="K49" s="63">
        <v>30</v>
      </c>
      <c r="L49" s="64">
        <v>11</v>
      </c>
      <c r="M49" s="64">
        <v>3</v>
      </c>
      <c r="N49" s="64">
        <v>1</v>
      </c>
      <c r="O49" s="65">
        <v>1</v>
      </c>
      <c r="P49" s="48"/>
      <c r="Q49" s="48"/>
      <c r="R49" s="48"/>
      <c r="S49" s="48"/>
      <c r="T49" s="48"/>
      <c r="U49" s="48"/>
    </row>
    <row r="50" spans="1:21" ht="30.75" customHeight="1" x14ac:dyDescent="0.15">
      <c r="A50" s="48"/>
      <c r="B50" s="1214"/>
      <c r="C50" s="1215"/>
      <c r="D50" s="62"/>
      <c r="E50" s="1220" t="s">
        <v>16</v>
      </c>
      <c r="F50" s="1220"/>
      <c r="G50" s="1220"/>
      <c r="H50" s="1220"/>
      <c r="I50" s="1220"/>
      <c r="J50" s="1221"/>
      <c r="K50" s="63">
        <v>20</v>
      </c>
      <c r="L50" s="64">
        <v>27</v>
      </c>
      <c r="M50" s="64">
        <v>26</v>
      </c>
      <c r="N50" s="64">
        <v>25</v>
      </c>
      <c r="O50" s="65">
        <v>30</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512</v>
      </c>
      <c r="L51" s="64" t="s">
        <v>512</v>
      </c>
      <c r="M51" s="64" t="s">
        <v>512</v>
      </c>
      <c r="N51" s="64" t="s">
        <v>512</v>
      </c>
      <c r="O51" s="65" t="s">
        <v>512</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455</v>
      </c>
      <c r="L52" s="64">
        <v>437</v>
      </c>
      <c r="M52" s="64">
        <v>425</v>
      </c>
      <c r="N52" s="64">
        <v>423</v>
      </c>
      <c r="O52" s="65">
        <v>395</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220</v>
      </c>
      <c r="L53" s="69">
        <v>219</v>
      </c>
      <c r="M53" s="69">
        <v>229</v>
      </c>
      <c r="N53" s="69">
        <v>223</v>
      </c>
      <c r="O53" s="70">
        <v>206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S7haGvtx+563t1FMZvJT9o+/TRPsyVq26gM5jDKveNIYEENYXsuYY4sDNGBe5DhOxgxS7t3WLddKOKYoWyLQg==" saltValue="y36UeH3rkzcRvoMLAwBS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38" t="s">
        <v>29</v>
      </c>
      <c r="C41" s="1239"/>
      <c r="D41" s="102"/>
      <c r="E41" s="1244" t="s">
        <v>30</v>
      </c>
      <c r="F41" s="1244"/>
      <c r="G41" s="1244"/>
      <c r="H41" s="1245"/>
      <c r="I41" s="103">
        <v>4066</v>
      </c>
      <c r="J41" s="104">
        <v>3843</v>
      </c>
      <c r="K41" s="104">
        <v>3594</v>
      </c>
      <c r="L41" s="104">
        <v>3610</v>
      </c>
      <c r="M41" s="105">
        <v>3397</v>
      </c>
    </row>
    <row r="42" spans="2:13" ht="27.75" customHeight="1" x14ac:dyDescent="0.15">
      <c r="B42" s="1240"/>
      <c r="C42" s="1241"/>
      <c r="D42" s="106"/>
      <c r="E42" s="1246" t="s">
        <v>31</v>
      </c>
      <c r="F42" s="1246"/>
      <c r="G42" s="1246"/>
      <c r="H42" s="1247"/>
      <c r="I42" s="107">
        <v>349</v>
      </c>
      <c r="J42" s="108">
        <v>328</v>
      </c>
      <c r="K42" s="108">
        <v>302</v>
      </c>
      <c r="L42" s="108">
        <v>302</v>
      </c>
      <c r="M42" s="109">
        <v>276</v>
      </c>
    </row>
    <row r="43" spans="2:13" ht="27.75" customHeight="1" x14ac:dyDescent="0.15">
      <c r="B43" s="1240"/>
      <c r="C43" s="1241"/>
      <c r="D43" s="106"/>
      <c r="E43" s="1246" t="s">
        <v>32</v>
      </c>
      <c r="F43" s="1246"/>
      <c r="G43" s="1246"/>
      <c r="H43" s="1247"/>
      <c r="I43" s="107">
        <v>876</v>
      </c>
      <c r="J43" s="108">
        <v>867</v>
      </c>
      <c r="K43" s="108">
        <v>836</v>
      </c>
      <c r="L43" s="108">
        <v>828</v>
      </c>
      <c r="M43" s="109">
        <v>837</v>
      </c>
    </row>
    <row r="44" spans="2:13" ht="27.75" customHeight="1" x14ac:dyDescent="0.15">
      <c r="B44" s="1240"/>
      <c r="C44" s="1241"/>
      <c r="D44" s="106"/>
      <c r="E44" s="1246" t="s">
        <v>33</v>
      </c>
      <c r="F44" s="1246"/>
      <c r="G44" s="1246"/>
      <c r="H44" s="1247"/>
      <c r="I44" s="107">
        <v>31</v>
      </c>
      <c r="J44" s="108">
        <v>18</v>
      </c>
      <c r="K44" s="108">
        <v>12</v>
      </c>
      <c r="L44" s="108">
        <v>9</v>
      </c>
      <c r="M44" s="109">
        <v>5</v>
      </c>
    </row>
    <row r="45" spans="2:13" ht="27.75" customHeight="1" x14ac:dyDescent="0.15">
      <c r="B45" s="1240"/>
      <c r="C45" s="1241"/>
      <c r="D45" s="106"/>
      <c r="E45" s="1246" t="s">
        <v>34</v>
      </c>
      <c r="F45" s="1246"/>
      <c r="G45" s="1246"/>
      <c r="H45" s="1247"/>
      <c r="I45" s="107">
        <v>277</v>
      </c>
      <c r="J45" s="108">
        <v>263</v>
      </c>
      <c r="K45" s="108">
        <v>206</v>
      </c>
      <c r="L45" s="108">
        <v>212</v>
      </c>
      <c r="M45" s="109">
        <v>205</v>
      </c>
    </row>
    <row r="46" spans="2:13" ht="27.75" customHeight="1" x14ac:dyDescent="0.15">
      <c r="B46" s="1240"/>
      <c r="C46" s="1241"/>
      <c r="D46" s="110"/>
      <c r="E46" s="1246" t="s">
        <v>35</v>
      </c>
      <c r="F46" s="1246"/>
      <c r="G46" s="1246"/>
      <c r="H46" s="1247"/>
      <c r="I46" s="107" t="s">
        <v>512</v>
      </c>
      <c r="J46" s="108" t="s">
        <v>512</v>
      </c>
      <c r="K46" s="108" t="s">
        <v>512</v>
      </c>
      <c r="L46" s="108" t="s">
        <v>512</v>
      </c>
      <c r="M46" s="109" t="s">
        <v>512</v>
      </c>
    </row>
    <row r="47" spans="2:13" ht="27.75" customHeight="1" x14ac:dyDescent="0.15">
      <c r="B47" s="1240"/>
      <c r="C47" s="1241"/>
      <c r="D47" s="111"/>
      <c r="E47" s="1248" t="s">
        <v>36</v>
      </c>
      <c r="F47" s="1249"/>
      <c r="G47" s="1249"/>
      <c r="H47" s="1250"/>
      <c r="I47" s="107" t="s">
        <v>512</v>
      </c>
      <c r="J47" s="108" t="s">
        <v>512</v>
      </c>
      <c r="K47" s="108" t="s">
        <v>512</v>
      </c>
      <c r="L47" s="108" t="s">
        <v>512</v>
      </c>
      <c r="M47" s="109" t="s">
        <v>512</v>
      </c>
    </row>
    <row r="48" spans="2:13" ht="27.75" customHeight="1" x14ac:dyDescent="0.15">
      <c r="B48" s="1240"/>
      <c r="C48" s="1241"/>
      <c r="D48" s="106"/>
      <c r="E48" s="1246" t="s">
        <v>37</v>
      </c>
      <c r="F48" s="1246"/>
      <c r="G48" s="1246"/>
      <c r="H48" s="1247"/>
      <c r="I48" s="107" t="s">
        <v>512</v>
      </c>
      <c r="J48" s="108" t="s">
        <v>512</v>
      </c>
      <c r="K48" s="108" t="s">
        <v>512</v>
      </c>
      <c r="L48" s="108" t="s">
        <v>512</v>
      </c>
      <c r="M48" s="109" t="s">
        <v>512</v>
      </c>
    </row>
    <row r="49" spans="2:13" ht="27.75" customHeight="1" x14ac:dyDescent="0.15">
      <c r="B49" s="1242"/>
      <c r="C49" s="1243"/>
      <c r="D49" s="106"/>
      <c r="E49" s="1246" t="s">
        <v>38</v>
      </c>
      <c r="F49" s="1246"/>
      <c r="G49" s="1246"/>
      <c r="H49" s="1247"/>
      <c r="I49" s="107" t="s">
        <v>512</v>
      </c>
      <c r="J49" s="108" t="s">
        <v>512</v>
      </c>
      <c r="K49" s="108" t="s">
        <v>512</v>
      </c>
      <c r="L49" s="108" t="s">
        <v>512</v>
      </c>
      <c r="M49" s="109" t="s">
        <v>512</v>
      </c>
    </row>
    <row r="50" spans="2:13" ht="27.75" customHeight="1" x14ac:dyDescent="0.15">
      <c r="B50" s="1251" t="s">
        <v>39</v>
      </c>
      <c r="C50" s="1252"/>
      <c r="D50" s="112"/>
      <c r="E50" s="1246" t="s">
        <v>40</v>
      </c>
      <c r="F50" s="1246"/>
      <c r="G50" s="1246"/>
      <c r="H50" s="1247"/>
      <c r="I50" s="107">
        <v>1528</v>
      </c>
      <c r="J50" s="108">
        <v>1414</v>
      </c>
      <c r="K50" s="108">
        <v>1338</v>
      </c>
      <c r="L50" s="108">
        <v>1266</v>
      </c>
      <c r="M50" s="109">
        <v>1360</v>
      </c>
    </row>
    <row r="51" spans="2:13" ht="27.75" customHeight="1" x14ac:dyDescent="0.15">
      <c r="B51" s="1240"/>
      <c r="C51" s="1241"/>
      <c r="D51" s="106"/>
      <c r="E51" s="1246" t="s">
        <v>41</v>
      </c>
      <c r="F51" s="1246"/>
      <c r="G51" s="1246"/>
      <c r="H51" s="1247"/>
      <c r="I51" s="107">
        <v>925</v>
      </c>
      <c r="J51" s="108">
        <v>888</v>
      </c>
      <c r="K51" s="108">
        <v>855</v>
      </c>
      <c r="L51" s="108">
        <v>821</v>
      </c>
      <c r="M51" s="109">
        <v>762</v>
      </c>
    </row>
    <row r="52" spans="2:13" ht="27.75" customHeight="1" x14ac:dyDescent="0.15">
      <c r="B52" s="1242"/>
      <c r="C52" s="1243"/>
      <c r="D52" s="106"/>
      <c r="E52" s="1246" t="s">
        <v>42</v>
      </c>
      <c r="F52" s="1246"/>
      <c r="G52" s="1246"/>
      <c r="H52" s="1247"/>
      <c r="I52" s="107">
        <v>3060</v>
      </c>
      <c r="J52" s="108">
        <v>2916</v>
      </c>
      <c r="K52" s="108">
        <v>2751</v>
      </c>
      <c r="L52" s="108">
        <v>2784</v>
      </c>
      <c r="M52" s="109">
        <v>2685</v>
      </c>
    </row>
    <row r="53" spans="2:13" ht="27.75" customHeight="1" thickBot="1" x14ac:dyDescent="0.2">
      <c r="B53" s="1253" t="s">
        <v>43</v>
      </c>
      <c r="C53" s="1254"/>
      <c r="D53" s="113"/>
      <c r="E53" s="1255" t="s">
        <v>44</v>
      </c>
      <c r="F53" s="1255"/>
      <c r="G53" s="1255"/>
      <c r="H53" s="1256"/>
      <c r="I53" s="114">
        <v>86</v>
      </c>
      <c r="J53" s="115">
        <v>100</v>
      </c>
      <c r="K53" s="115">
        <v>6</v>
      </c>
      <c r="L53" s="115">
        <v>90</v>
      </c>
      <c r="M53" s="116">
        <v>-87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nVV2OE6FBjofwlUEg0dvdkRh4wk94BDRQONVKN6RnTpqHVyVrITSIUvUuI/NJbkwiLDNwxDmwA0nzPfVoV0Nw==" saltValue="M3LEP3Xxz2XrqDQOcP7J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2" t="s">
        <v>47</v>
      </c>
      <c r="D55" s="1262"/>
      <c r="E55" s="1263"/>
      <c r="F55" s="128">
        <v>391</v>
      </c>
      <c r="G55" s="128">
        <v>349</v>
      </c>
      <c r="H55" s="129">
        <v>393</v>
      </c>
    </row>
    <row r="56" spans="2:8" ht="52.5" customHeight="1" x14ac:dyDescent="0.15">
      <c r="B56" s="130"/>
      <c r="C56" s="1264" t="s">
        <v>48</v>
      </c>
      <c r="D56" s="1264"/>
      <c r="E56" s="1265"/>
      <c r="F56" s="131">
        <v>42</v>
      </c>
      <c r="G56" s="131">
        <v>32</v>
      </c>
      <c r="H56" s="132">
        <v>32</v>
      </c>
    </row>
    <row r="57" spans="2:8" ht="53.25" customHeight="1" x14ac:dyDescent="0.15">
      <c r="B57" s="130"/>
      <c r="C57" s="1266" t="s">
        <v>49</v>
      </c>
      <c r="D57" s="1266"/>
      <c r="E57" s="1267"/>
      <c r="F57" s="133">
        <v>888</v>
      </c>
      <c r="G57" s="133">
        <v>862</v>
      </c>
      <c r="H57" s="134">
        <v>907</v>
      </c>
    </row>
    <row r="58" spans="2:8" ht="45.75" customHeight="1" x14ac:dyDescent="0.15">
      <c r="B58" s="135"/>
      <c r="C58" s="1257" t="s">
        <v>582</v>
      </c>
      <c r="D58" s="1258"/>
      <c r="E58" s="1259"/>
      <c r="F58" s="136">
        <v>331</v>
      </c>
      <c r="G58" s="137">
        <v>317</v>
      </c>
      <c r="H58" s="137">
        <v>317</v>
      </c>
    </row>
    <row r="59" spans="2:8" ht="45.75" customHeight="1" x14ac:dyDescent="0.15">
      <c r="B59" s="135"/>
      <c r="C59" s="1257" t="s">
        <v>583</v>
      </c>
      <c r="D59" s="1258"/>
      <c r="E59" s="1259"/>
      <c r="F59" s="136">
        <v>304</v>
      </c>
      <c r="G59" s="137">
        <v>304</v>
      </c>
      <c r="H59" s="137">
        <v>304</v>
      </c>
    </row>
    <row r="60" spans="2:8" ht="45.75" customHeight="1" x14ac:dyDescent="0.15">
      <c r="B60" s="135"/>
      <c r="C60" s="1257" t="s">
        <v>584</v>
      </c>
      <c r="D60" s="1258"/>
      <c r="E60" s="1259"/>
      <c r="F60" s="136">
        <v>94</v>
      </c>
      <c r="G60" s="137">
        <v>84</v>
      </c>
      <c r="H60" s="137">
        <v>74</v>
      </c>
    </row>
    <row r="61" spans="2:8" ht="45.75" customHeight="1" x14ac:dyDescent="0.15">
      <c r="B61" s="135"/>
      <c r="C61" s="1257" t="s">
        <v>586</v>
      </c>
      <c r="D61" s="1258"/>
      <c r="E61" s="1259"/>
      <c r="F61" s="136">
        <v>12</v>
      </c>
      <c r="G61" s="137">
        <v>23</v>
      </c>
      <c r="H61" s="137">
        <v>72</v>
      </c>
    </row>
    <row r="62" spans="2:8" ht="45.75" customHeight="1" thickBot="1" x14ac:dyDescent="0.2">
      <c r="B62" s="138"/>
      <c r="C62" s="1257" t="s">
        <v>585</v>
      </c>
      <c r="D62" s="1258"/>
      <c r="E62" s="1259"/>
      <c r="F62" s="136">
        <v>67</v>
      </c>
      <c r="G62" s="137">
        <v>64</v>
      </c>
      <c r="H62" s="137">
        <v>71</v>
      </c>
    </row>
    <row r="63" spans="2:8" ht="52.5" customHeight="1" thickBot="1" x14ac:dyDescent="0.2">
      <c r="B63" s="139"/>
      <c r="C63" s="1260" t="s">
        <v>50</v>
      </c>
      <c r="D63" s="1260"/>
      <c r="E63" s="1261"/>
      <c r="F63" s="140">
        <v>1320</v>
      </c>
      <c r="G63" s="140">
        <v>1243</v>
      </c>
      <c r="H63" s="141">
        <v>1332</v>
      </c>
    </row>
    <row r="64" spans="2:8" ht="15" customHeight="1" x14ac:dyDescent="0.15"/>
  </sheetData>
  <sheetProtection algorithmName="SHA-512" hashValue="mEs0iT7XhTWPWlGD9lC5JnOBzCKpk9p2n3mMwu+9yW84xTmB9iJr7110hKvHU4sC+ha2rSIB2dzLYlbJFeFEdw==" saltValue="2+vphjerKierI7kvmwcY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593</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594</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595</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596</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554</v>
      </c>
      <c r="BQ50" s="1302"/>
      <c r="BR50" s="1302"/>
      <c r="BS50" s="1302"/>
      <c r="BT50" s="1302"/>
      <c r="BU50" s="1302"/>
      <c r="BV50" s="1302"/>
      <c r="BW50" s="1302"/>
      <c r="BX50" s="1302" t="s">
        <v>555</v>
      </c>
      <c r="BY50" s="1302"/>
      <c r="BZ50" s="1302"/>
      <c r="CA50" s="1302"/>
      <c r="CB50" s="1302"/>
      <c r="CC50" s="1302"/>
      <c r="CD50" s="1302"/>
      <c r="CE50" s="1302"/>
      <c r="CF50" s="1302" t="s">
        <v>556</v>
      </c>
      <c r="CG50" s="1302"/>
      <c r="CH50" s="1302"/>
      <c r="CI50" s="1302"/>
      <c r="CJ50" s="1302"/>
      <c r="CK50" s="1302"/>
      <c r="CL50" s="1302"/>
      <c r="CM50" s="1302"/>
      <c r="CN50" s="1302" t="s">
        <v>557</v>
      </c>
      <c r="CO50" s="1302"/>
      <c r="CP50" s="1302"/>
      <c r="CQ50" s="1302"/>
      <c r="CR50" s="1302"/>
      <c r="CS50" s="1302"/>
      <c r="CT50" s="1302"/>
      <c r="CU50" s="1302"/>
      <c r="CV50" s="1302" t="s">
        <v>558</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597</v>
      </c>
      <c r="AO51" s="1306"/>
      <c r="AP51" s="1306"/>
      <c r="AQ51" s="1306"/>
      <c r="AR51" s="1306"/>
      <c r="AS51" s="1306"/>
      <c r="AT51" s="1306"/>
      <c r="AU51" s="1306"/>
      <c r="AV51" s="1306"/>
      <c r="AW51" s="1306"/>
      <c r="AX51" s="1306"/>
      <c r="AY51" s="1306"/>
      <c r="AZ51" s="1306"/>
      <c r="BA51" s="1306"/>
      <c r="BB51" s="1306" t="s">
        <v>598</v>
      </c>
      <c r="BC51" s="1306"/>
      <c r="BD51" s="1306"/>
      <c r="BE51" s="1306"/>
      <c r="BF51" s="1306"/>
      <c r="BG51" s="1306"/>
      <c r="BH51" s="1306"/>
      <c r="BI51" s="1306"/>
      <c r="BJ51" s="1306"/>
      <c r="BK51" s="1306"/>
      <c r="BL51" s="1306"/>
      <c r="BM51" s="1306"/>
      <c r="BN51" s="1306"/>
      <c r="BO51" s="1306"/>
      <c r="BP51" s="1307">
        <v>4.7</v>
      </c>
      <c r="BQ51" s="1307"/>
      <c r="BR51" s="1307"/>
      <c r="BS51" s="1307"/>
      <c r="BT51" s="1307"/>
      <c r="BU51" s="1307"/>
      <c r="BV51" s="1307"/>
      <c r="BW51" s="1307"/>
      <c r="BX51" s="1307">
        <v>5.6</v>
      </c>
      <c r="BY51" s="1307"/>
      <c r="BZ51" s="1307"/>
      <c r="CA51" s="1307"/>
      <c r="CB51" s="1307"/>
      <c r="CC51" s="1307"/>
      <c r="CD51" s="1307"/>
      <c r="CE51" s="1307"/>
      <c r="CF51" s="1307">
        <v>0.3</v>
      </c>
      <c r="CG51" s="1307"/>
      <c r="CH51" s="1307"/>
      <c r="CI51" s="1307"/>
      <c r="CJ51" s="1307"/>
      <c r="CK51" s="1307"/>
      <c r="CL51" s="1307"/>
      <c r="CM51" s="1307"/>
      <c r="CN51" s="1307">
        <v>5.2</v>
      </c>
      <c r="CO51" s="1307"/>
      <c r="CP51" s="1307"/>
      <c r="CQ51" s="1307"/>
      <c r="CR51" s="1307"/>
      <c r="CS51" s="1307"/>
      <c r="CT51" s="1307"/>
      <c r="CU51" s="1307"/>
      <c r="CV51" s="1307"/>
      <c r="CW51" s="1307"/>
      <c r="CX51" s="1307"/>
      <c r="CY51" s="1307"/>
      <c r="CZ51" s="1307"/>
      <c r="DA51" s="1307"/>
      <c r="DB51" s="1307"/>
      <c r="DC51" s="1307"/>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599</v>
      </c>
      <c r="BC53" s="1306"/>
      <c r="BD53" s="1306"/>
      <c r="BE53" s="1306"/>
      <c r="BF53" s="1306"/>
      <c r="BG53" s="1306"/>
      <c r="BH53" s="1306"/>
      <c r="BI53" s="1306"/>
      <c r="BJ53" s="1306"/>
      <c r="BK53" s="1306"/>
      <c r="BL53" s="1306"/>
      <c r="BM53" s="1306"/>
      <c r="BN53" s="1306"/>
      <c r="BO53" s="1306"/>
      <c r="BP53" s="1307">
        <v>54.4</v>
      </c>
      <c r="BQ53" s="1307"/>
      <c r="BR53" s="1307"/>
      <c r="BS53" s="1307"/>
      <c r="BT53" s="1307"/>
      <c r="BU53" s="1307"/>
      <c r="BV53" s="1307"/>
      <c r="BW53" s="1307"/>
      <c r="BX53" s="1307">
        <v>56.1</v>
      </c>
      <c r="BY53" s="1307"/>
      <c r="BZ53" s="1307"/>
      <c r="CA53" s="1307"/>
      <c r="CB53" s="1307"/>
      <c r="CC53" s="1307"/>
      <c r="CD53" s="1307"/>
      <c r="CE53" s="1307"/>
      <c r="CF53" s="1307">
        <v>57.8</v>
      </c>
      <c r="CG53" s="1307"/>
      <c r="CH53" s="1307"/>
      <c r="CI53" s="1307"/>
      <c r="CJ53" s="1307"/>
      <c r="CK53" s="1307"/>
      <c r="CL53" s="1307"/>
      <c r="CM53" s="1307"/>
      <c r="CN53" s="1307">
        <v>59</v>
      </c>
      <c r="CO53" s="1307"/>
      <c r="CP53" s="1307"/>
      <c r="CQ53" s="1307"/>
      <c r="CR53" s="1307"/>
      <c r="CS53" s="1307"/>
      <c r="CT53" s="1307"/>
      <c r="CU53" s="1307"/>
      <c r="CV53" s="1307">
        <v>60.4</v>
      </c>
      <c r="CW53" s="1307"/>
      <c r="CX53" s="1307"/>
      <c r="CY53" s="1307"/>
      <c r="CZ53" s="1307"/>
      <c r="DA53" s="1307"/>
      <c r="DB53" s="1307"/>
      <c r="DC53" s="1307"/>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5"/>
      <c r="B55" s="1277"/>
      <c r="G55" s="1296"/>
      <c r="H55" s="1296"/>
      <c r="I55" s="1296"/>
      <c r="J55" s="1296"/>
      <c r="K55" s="1305"/>
      <c r="L55" s="1305"/>
      <c r="M55" s="1305"/>
      <c r="N55" s="1305"/>
      <c r="AN55" s="1302" t="s">
        <v>600</v>
      </c>
      <c r="AO55" s="1302"/>
      <c r="AP55" s="1302"/>
      <c r="AQ55" s="1302"/>
      <c r="AR55" s="1302"/>
      <c r="AS55" s="1302"/>
      <c r="AT55" s="1302"/>
      <c r="AU55" s="1302"/>
      <c r="AV55" s="1302"/>
      <c r="AW55" s="1302"/>
      <c r="AX55" s="1302"/>
      <c r="AY55" s="1302"/>
      <c r="AZ55" s="1302"/>
      <c r="BA55" s="1302"/>
      <c r="BB55" s="1306" t="s">
        <v>598</v>
      </c>
      <c r="BC55" s="1306"/>
      <c r="BD55" s="1306"/>
      <c r="BE55" s="1306"/>
      <c r="BF55" s="1306"/>
      <c r="BG55" s="1306"/>
      <c r="BH55" s="1306"/>
      <c r="BI55" s="1306"/>
      <c r="BJ55" s="1306"/>
      <c r="BK55" s="1306"/>
      <c r="BL55" s="1306"/>
      <c r="BM55" s="1306"/>
      <c r="BN55" s="1306"/>
      <c r="BO55" s="1306"/>
      <c r="BP55" s="1307">
        <v>0</v>
      </c>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5" customFormat="1" x14ac:dyDescent="0.15">
      <c r="B57" s="1308"/>
      <c r="G57" s="1296"/>
      <c r="H57" s="1296"/>
      <c r="I57" s="1309"/>
      <c r="J57" s="1309"/>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599</v>
      </c>
      <c r="BC57" s="1306"/>
      <c r="BD57" s="1306"/>
      <c r="BE57" s="1306"/>
      <c r="BF57" s="1306"/>
      <c r="BG57" s="1306"/>
      <c r="BH57" s="1306"/>
      <c r="BI57" s="1306"/>
      <c r="BJ57" s="1306"/>
      <c r="BK57" s="1306"/>
      <c r="BL57" s="1306"/>
      <c r="BM57" s="1306"/>
      <c r="BN57" s="1306"/>
      <c r="BO57" s="1306"/>
      <c r="BP57" s="1307">
        <v>56.3</v>
      </c>
      <c r="BQ57" s="1307"/>
      <c r="BR57" s="1307"/>
      <c r="BS57" s="1307"/>
      <c r="BT57" s="1307"/>
      <c r="BU57" s="1307"/>
      <c r="BV57" s="1307"/>
      <c r="BW57" s="1307"/>
      <c r="BX57" s="1307">
        <v>57.7</v>
      </c>
      <c r="BY57" s="1307"/>
      <c r="BZ57" s="1307"/>
      <c r="CA57" s="1307"/>
      <c r="CB57" s="1307"/>
      <c r="CC57" s="1307"/>
      <c r="CD57" s="1307"/>
      <c r="CE57" s="1307"/>
      <c r="CF57" s="1307">
        <v>58.9</v>
      </c>
      <c r="CG57" s="1307"/>
      <c r="CH57" s="1307"/>
      <c r="CI57" s="1307"/>
      <c r="CJ57" s="1307"/>
      <c r="CK57" s="1307"/>
      <c r="CL57" s="1307"/>
      <c r="CM57" s="1307"/>
      <c r="CN57" s="1307">
        <v>60</v>
      </c>
      <c r="CO57" s="1307"/>
      <c r="CP57" s="1307"/>
      <c r="CQ57" s="1307"/>
      <c r="CR57" s="1307"/>
      <c r="CS57" s="1307"/>
      <c r="CT57" s="1307"/>
      <c r="CU57" s="1307"/>
      <c r="CV57" s="1307">
        <v>60.9</v>
      </c>
      <c r="CW57" s="1307"/>
      <c r="CX57" s="1307"/>
      <c r="CY57" s="1307"/>
      <c r="CZ57" s="1307"/>
      <c r="DA57" s="1307"/>
      <c r="DB57" s="1307"/>
      <c r="DC57" s="1307"/>
      <c r="DD57" s="1310"/>
      <c r="DE57" s="1308"/>
    </row>
    <row r="58" spans="1:109" s="1285" customFormat="1" x14ac:dyDescent="0.15">
      <c r="A58" s="1270"/>
      <c r="B58" s="1308"/>
      <c r="G58" s="1296"/>
      <c r="H58" s="1296"/>
      <c r="I58" s="1309"/>
      <c r="J58" s="1309"/>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5" customFormat="1" x14ac:dyDescent="0.15">
      <c r="A59" s="1270"/>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5" customFormat="1" x14ac:dyDescent="0.15">
      <c r="A60" s="1270"/>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5" customFormat="1" x14ac:dyDescent="0.15">
      <c r="A61" s="1270"/>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6" t="s">
        <v>601</v>
      </c>
    </row>
    <row r="64" spans="1:109" x14ac:dyDescent="0.15">
      <c r="B64" s="1277"/>
      <c r="G64" s="1284"/>
      <c r="I64" s="1317"/>
      <c r="J64" s="1317"/>
      <c r="K64" s="1317"/>
      <c r="L64" s="1317"/>
      <c r="M64" s="1317"/>
      <c r="N64" s="1318"/>
      <c r="AM64" s="1284"/>
      <c r="AN64" s="1284" t="s">
        <v>594</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602</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19"/>
      <c r="I70" s="1319"/>
      <c r="J70" s="1320"/>
      <c r="K70" s="1320"/>
      <c r="L70" s="1321"/>
      <c r="M70" s="1320"/>
      <c r="N70" s="1321"/>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2"/>
      <c r="I71" s="1323"/>
      <c r="J71" s="1320"/>
      <c r="K71" s="1320"/>
      <c r="L71" s="1321"/>
      <c r="M71" s="1320"/>
      <c r="N71" s="1321"/>
      <c r="AM71" s="1322"/>
      <c r="AN71" s="1270" t="s">
        <v>596</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554</v>
      </c>
      <c r="BQ72" s="1302"/>
      <c r="BR72" s="1302"/>
      <c r="BS72" s="1302"/>
      <c r="BT72" s="1302"/>
      <c r="BU72" s="1302"/>
      <c r="BV72" s="1302"/>
      <c r="BW72" s="1302"/>
      <c r="BX72" s="1302" t="s">
        <v>555</v>
      </c>
      <c r="BY72" s="1302"/>
      <c r="BZ72" s="1302"/>
      <c r="CA72" s="1302"/>
      <c r="CB72" s="1302"/>
      <c r="CC72" s="1302"/>
      <c r="CD72" s="1302"/>
      <c r="CE72" s="1302"/>
      <c r="CF72" s="1302" t="s">
        <v>556</v>
      </c>
      <c r="CG72" s="1302"/>
      <c r="CH72" s="1302"/>
      <c r="CI72" s="1302"/>
      <c r="CJ72" s="1302"/>
      <c r="CK72" s="1302"/>
      <c r="CL72" s="1302"/>
      <c r="CM72" s="1302"/>
      <c r="CN72" s="1302" t="s">
        <v>557</v>
      </c>
      <c r="CO72" s="1302"/>
      <c r="CP72" s="1302"/>
      <c r="CQ72" s="1302"/>
      <c r="CR72" s="1302"/>
      <c r="CS72" s="1302"/>
      <c r="CT72" s="1302"/>
      <c r="CU72" s="1302"/>
      <c r="CV72" s="1302" t="s">
        <v>558</v>
      </c>
      <c r="CW72" s="1302"/>
      <c r="CX72" s="1302"/>
      <c r="CY72" s="1302"/>
      <c r="CZ72" s="1302"/>
      <c r="DA72" s="1302"/>
      <c r="DB72" s="1302"/>
      <c r="DC72" s="1302"/>
    </row>
    <row r="73" spans="2:107" x14ac:dyDescent="0.15">
      <c r="B73" s="1277"/>
      <c r="G73" s="1303"/>
      <c r="H73" s="1303"/>
      <c r="I73" s="1303"/>
      <c r="J73" s="1303"/>
      <c r="K73" s="1324"/>
      <c r="L73" s="1324"/>
      <c r="M73" s="1324"/>
      <c r="N73" s="1324"/>
      <c r="AM73" s="1295"/>
      <c r="AN73" s="1306" t="s">
        <v>597</v>
      </c>
      <c r="AO73" s="1306"/>
      <c r="AP73" s="1306"/>
      <c r="AQ73" s="1306"/>
      <c r="AR73" s="1306"/>
      <c r="AS73" s="1306"/>
      <c r="AT73" s="1306"/>
      <c r="AU73" s="1306"/>
      <c r="AV73" s="1306"/>
      <c r="AW73" s="1306"/>
      <c r="AX73" s="1306"/>
      <c r="AY73" s="1306"/>
      <c r="AZ73" s="1306"/>
      <c r="BA73" s="1306"/>
      <c r="BB73" s="1306" t="s">
        <v>598</v>
      </c>
      <c r="BC73" s="1306"/>
      <c r="BD73" s="1306"/>
      <c r="BE73" s="1306"/>
      <c r="BF73" s="1306"/>
      <c r="BG73" s="1306"/>
      <c r="BH73" s="1306"/>
      <c r="BI73" s="1306"/>
      <c r="BJ73" s="1306"/>
      <c r="BK73" s="1306"/>
      <c r="BL73" s="1306"/>
      <c r="BM73" s="1306"/>
      <c r="BN73" s="1306"/>
      <c r="BO73" s="1306"/>
      <c r="BP73" s="1307">
        <v>4.7</v>
      </c>
      <c r="BQ73" s="1307"/>
      <c r="BR73" s="1307"/>
      <c r="BS73" s="1307"/>
      <c r="BT73" s="1307"/>
      <c r="BU73" s="1307"/>
      <c r="BV73" s="1307"/>
      <c r="BW73" s="1307"/>
      <c r="BX73" s="1307">
        <v>5.6</v>
      </c>
      <c r="BY73" s="1307"/>
      <c r="BZ73" s="1307"/>
      <c r="CA73" s="1307"/>
      <c r="CB73" s="1307"/>
      <c r="CC73" s="1307"/>
      <c r="CD73" s="1307"/>
      <c r="CE73" s="1307"/>
      <c r="CF73" s="1307">
        <v>0.3</v>
      </c>
      <c r="CG73" s="1307"/>
      <c r="CH73" s="1307"/>
      <c r="CI73" s="1307"/>
      <c r="CJ73" s="1307"/>
      <c r="CK73" s="1307"/>
      <c r="CL73" s="1307"/>
      <c r="CM73" s="1307"/>
      <c r="CN73" s="1307">
        <v>5.2</v>
      </c>
      <c r="CO73" s="1307"/>
      <c r="CP73" s="1307"/>
      <c r="CQ73" s="1307"/>
      <c r="CR73" s="1307"/>
      <c r="CS73" s="1307"/>
      <c r="CT73" s="1307"/>
      <c r="CU73" s="1307"/>
      <c r="CV73" s="1307"/>
      <c r="CW73" s="1307"/>
      <c r="CX73" s="1307"/>
      <c r="CY73" s="1307"/>
      <c r="CZ73" s="1307"/>
      <c r="DA73" s="1307"/>
      <c r="DB73" s="1307"/>
      <c r="DC73" s="1307"/>
    </row>
    <row r="74" spans="2:107" x14ac:dyDescent="0.15">
      <c r="B74" s="1277"/>
      <c r="G74" s="1303"/>
      <c r="H74" s="1303"/>
      <c r="I74" s="1303"/>
      <c r="J74" s="1303"/>
      <c r="K74" s="1324"/>
      <c r="L74" s="1324"/>
      <c r="M74" s="1324"/>
      <c r="N74" s="1324"/>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603</v>
      </c>
      <c r="BC75" s="1306"/>
      <c r="BD75" s="1306"/>
      <c r="BE75" s="1306"/>
      <c r="BF75" s="1306"/>
      <c r="BG75" s="1306"/>
      <c r="BH75" s="1306"/>
      <c r="BI75" s="1306"/>
      <c r="BJ75" s="1306"/>
      <c r="BK75" s="1306"/>
      <c r="BL75" s="1306"/>
      <c r="BM75" s="1306"/>
      <c r="BN75" s="1306"/>
      <c r="BO75" s="1306"/>
      <c r="BP75" s="1307">
        <v>12.2</v>
      </c>
      <c r="BQ75" s="1307"/>
      <c r="BR75" s="1307"/>
      <c r="BS75" s="1307"/>
      <c r="BT75" s="1307"/>
      <c r="BU75" s="1307"/>
      <c r="BV75" s="1307"/>
      <c r="BW75" s="1307"/>
      <c r="BX75" s="1307">
        <v>12</v>
      </c>
      <c r="BY75" s="1307"/>
      <c r="BZ75" s="1307"/>
      <c r="CA75" s="1307"/>
      <c r="CB75" s="1307"/>
      <c r="CC75" s="1307"/>
      <c r="CD75" s="1307"/>
      <c r="CE75" s="1307"/>
      <c r="CF75" s="1307">
        <v>12.6</v>
      </c>
      <c r="CG75" s="1307"/>
      <c r="CH75" s="1307"/>
      <c r="CI75" s="1307"/>
      <c r="CJ75" s="1307"/>
      <c r="CK75" s="1307"/>
      <c r="CL75" s="1307"/>
      <c r="CM75" s="1307"/>
      <c r="CN75" s="1307">
        <v>12.9</v>
      </c>
      <c r="CO75" s="1307"/>
      <c r="CP75" s="1307"/>
      <c r="CQ75" s="1307"/>
      <c r="CR75" s="1307"/>
      <c r="CS75" s="1307"/>
      <c r="CT75" s="1307"/>
      <c r="CU75" s="1307"/>
      <c r="CV75" s="1307">
        <v>12.6</v>
      </c>
      <c r="CW75" s="1307"/>
      <c r="CX75" s="1307"/>
      <c r="CY75" s="1307"/>
      <c r="CZ75" s="1307"/>
      <c r="DA75" s="1307"/>
      <c r="DB75" s="1307"/>
      <c r="DC75" s="1307"/>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7"/>
      <c r="G77" s="1296"/>
      <c r="H77" s="1296"/>
      <c r="I77" s="1296"/>
      <c r="J77" s="1296"/>
      <c r="K77" s="1324"/>
      <c r="L77" s="1324"/>
      <c r="M77" s="1324"/>
      <c r="N77" s="1324"/>
      <c r="AN77" s="1302" t="s">
        <v>600</v>
      </c>
      <c r="AO77" s="1302"/>
      <c r="AP77" s="1302"/>
      <c r="AQ77" s="1302"/>
      <c r="AR77" s="1302"/>
      <c r="AS77" s="1302"/>
      <c r="AT77" s="1302"/>
      <c r="AU77" s="1302"/>
      <c r="AV77" s="1302"/>
      <c r="AW77" s="1302"/>
      <c r="AX77" s="1302"/>
      <c r="AY77" s="1302"/>
      <c r="AZ77" s="1302"/>
      <c r="BA77" s="1302"/>
      <c r="BB77" s="1306" t="s">
        <v>598</v>
      </c>
      <c r="BC77" s="1306"/>
      <c r="BD77" s="1306"/>
      <c r="BE77" s="1306"/>
      <c r="BF77" s="1306"/>
      <c r="BG77" s="1306"/>
      <c r="BH77" s="1306"/>
      <c r="BI77" s="1306"/>
      <c r="BJ77" s="1306"/>
      <c r="BK77" s="1306"/>
      <c r="BL77" s="1306"/>
      <c r="BM77" s="1306"/>
      <c r="BN77" s="1306"/>
      <c r="BO77" s="1306"/>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7"/>
      <c r="G78" s="1296"/>
      <c r="H78" s="1296"/>
      <c r="I78" s="1296"/>
      <c r="J78" s="1296"/>
      <c r="K78" s="1324"/>
      <c r="L78" s="1324"/>
      <c r="M78" s="1324"/>
      <c r="N78" s="1324"/>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7"/>
      <c r="G79" s="1296"/>
      <c r="H79" s="1296"/>
      <c r="I79" s="1309"/>
      <c r="J79" s="1309"/>
      <c r="K79" s="1325"/>
      <c r="L79" s="1325"/>
      <c r="M79" s="1325"/>
      <c r="N79" s="1325"/>
      <c r="AN79" s="1302"/>
      <c r="AO79" s="1302"/>
      <c r="AP79" s="1302"/>
      <c r="AQ79" s="1302"/>
      <c r="AR79" s="1302"/>
      <c r="AS79" s="1302"/>
      <c r="AT79" s="1302"/>
      <c r="AU79" s="1302"/>
      <c r="AV79" s="1302"/>
      <c r="AW79" s="1302"/>
      <c r="AX79" s="1302"/>
      <c r="AY79" s="1302"/>
      <c r="AZ79" s="1302"/>
      <c r="BA79" s="1302"/>
      <c r="BB79" s="1306" t="s">
        <v>603</v>
      </c>
      <c r="BC79" s="1306"/>
      <c r="BD79" s="1306"/>
      <c r="BE79" s="1306"/>
      <c r="BF79" s="1306"/>
      <c r="BG79" s="1306"/>
      <c r="BH79" s="1306"/>
      <c r="BI79" s="1306"/>
      <c r="BJ79" s="1306"/>
      <c r="BK79" s="1306"/>
      <c r="BL79" s="1306"/>
      <c r="BM79" s="1306"/>
      <c r="BN79" s="1306"/>
      <c r="BO79" s="1306"/>
      <c r="BP79" s="1307">
        <v>7.4</v>
      </c>
      <c r="BQ79" s="1307"/>
      <c r="BR79" s="1307"/>
      <c r="BS79" s="1307"/>
      <c r="BT79" s="1307"/>
      <c r="BU79" s="1307"/>
      <c r="BV79" s="1307"/>
      <c r="BW79" s="1307"/>
      <c r="BX79" s="1307">
        <v>7.1</v>
      </c>
      <c r="BY79" s="1307"/>
      <c r="BZ79" s="1307"/>
      <c r="CA79" s="1307"/>
      <c r="CB79" s="1307"/>
      <c r="CC79" s="1307"/>
      <c r="CD79" s="1307"/>
      <c r="CE79" s="1307"/>
      <c r="CF79" s="1307">
        <v>7.1</v>
      </c>
      <c r="CG79" s="1307"/>
      <c r="CH79" s="1307"/>
      <c r="CI79" s="1307"/>
      <c r="CJ79" s="1307"/>
      <c r="CK79" s="1307"/>
      <c r="CL79" s="1307"/>
      <c r="CM79" s="1307"/>
      <c r="CN79" s="1307">
        <v>7.3</v>
      </c>
      <c r="CO79" s="1307"/>
      <c r="CP79" s="1307"/>
      <c r="CQ79" s="1307"/>
      <c r="CR79" s="1307"/>
      <c r="CS79" s="1307"/>
      <c r="CT79" s="1307"/>
      <c r="CU79" s="1307"/>
      <c r="CV79" s="1307">
        <v>7.4</v>
      </c>
      <c r="CW79" s="1307"/>
      <c r="CX79" s="1307"/>
      <c r="CY79" s="1307"/>
      <c r="CZ79" s="1307"/>
      <c r="DA79" s="1307"/>
      <c r="DB79" s="1307"/>
      <c r="DC79" s="1307"/>
    </row>
    <row r="80" spans="2:107" x14ac:dyDescent="0.15">
      <c r="B80" s="1277"/>
      <c r="G80" s="1296"/>
      <c r="H80" s="1296"/>
      <c r="I80" s="1309"/>
      <c r="J80" s="1309"/>
      <c r="K80" s="1325"/>
      <c r="L80" s="1325"/>
      <c r="M80" s="1325"/>
      <c r="N80" s="1325"/>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7"/>
    </row>
    <row r="82" spans="2:109" ht="17.25" x14ac:dyDescent="0.15">
      <c r="B82" s="1277"/>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7"/>
      <c r="AQ87" s="1327"/>
      <c r="BC87" s="1327"/>
      <c r="BO87" s="1327"/>
      <c r="CA87" s="1327"/>
      <c r="CM87" s="1327"/>
      <c r="CY87" s="1327"/>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1270" customFormat="1" ht="13.5" hidden="1" customHeight="1" x14ac:dyDescent="0.15"/>
    <row r="98" s="1270" customFormat="1" ht="13.5" hidden="1" customHeight="1" x14ac:dyDescent="0.15"/>
    <row r="99" s="1270" customFormat="1" ht="13.5" hidden="1" customHeight="1" x14ac:dyDescent="0.15"/>
    <row r="100" s="1270" customFormat="1" ht="13.5" hidden="1" customHeight="1" x14ac:dyDescent="0.15"/>
    <row r="101" s="1270" customFormat="1" ht="13.5" hidden="1" customHeight="1" x14ac:dyDescent="0.15"/>
    <row r="102" s="1270" customFormat="1" ht="13.5" hidden="1" customHeight="1" x14ac:dyDescent="0.15"/>
    <row r="103" s="1270" customFormat="1" ht="13.5" hidden="1" customHeight="1" x14ac:dyDescent="0.15"/>
    <row r="104" s="1270" customFormat="1" ht="13.5" hidden="1" customHeight="1" x14ac:dyDescent="0.15"/>
    <row r="105" s="1270" customFormat="1" ht="13.5" hidden="1" customHeight="1" x14ac:dyDescent="0.15"/>
    <row r="106" s="1270" customFormat="1" ht="13.5" hidden="1" customHeight="1" x14ac:dyDescent="0.15"/>
    <row r="107" s="1270" customFormat="1" ht="13.5" hidden="1" customHeight="1" x14ac:dyDescent="0.15"/>
    <row r="108" s="1270" customFormat="1" ht="13.5" hidden="1" customHeight="1" x14ac:dyDescent="0.15"/>
    <row r="109" s="1270" customFormat="1" ht="13.5" hidden="1" customHeight="1" x14ac:dyDescent="0.15"/>
    <row r="110" s="1270" customFormat="1" ht="13.5" hidden="1" customHeight="1" x14ac:dyDescent="0.15"/>
    <row r="111" s="1270" customFormat="1" ht="13.5" hidden="1" customHeight="1" x14ac:dyDescent="0.15"/>
    <row r="112" s="1270" customFormat="1" ht="13.5" hidden="1" customHeight="1" x14ac:dyDescent="0.15"/>
    <row r="113" s="1270" customFormat="1" ht="13.5" hidden="1" customHeight="1" x14ac:dyDescent="0.15"/>
    <row r="114" s="1270" customFormat="1" ht="13.5" hidden="1" customHeight="1" x14ac:dyDescent="0.15"/>
    <row r="115" s="1270" customFormat="1" ht="13.5" hidden="1" customHeight="1" x14ac:dyDescent="0.15"/>
    <row r="116" s="1270" customFormat="1" ht="13.5" hidden="1" customHeight="1" x14ac:dyDescent="0.15"/>
    <row r="117" s="1270" customFormat="1" ht="13.5" hidden="1" customHeight="1" x14ac:dyDescent="0.15"/>
    <row r="118" s="1270" customFormat="1" ht="13.5" hidden="1" customHeight="1" x14ac:dyDescent="0.15"/>
    <row r="119" s="1270" customFormat="1" ht="13.5" hidden="1" customHeight="1" x14ac:dyDescent="0.15"/>
    <row r="120" s="1270" customFormat="1" ht="13.5" hidden="1" customHeight="1" x14ac:dyDescent="0.15"/>
    <row r="121" s="1270" customFormat="1" ht="13.5" hidden="1" customHeight="1" x14ac:dyDescent="0.15"/>
    <row r="122" s="1270" customFormat="1" ht="13.5" hidden="1" customHeight="1" x14ac:dyDescent="0.15"/>
    <row r="123" s="1270" customFormat="1" ht="13.5" hidden="1" customHeight="1" x14ac:dyDescent="0.15"/>
    <row r="124" s="1270" customFormat="1" ht="13.5" hidden="1" customHeight="1" x14ac:dyDescent="0.15"/>
    <row r="125" s="1270" customFormat="1" ht="13.5" hidden="1" customHeight="1" x14ac:dyDescent="0.15"/>
    <row r="126" s="1270" customFormat="1" ht="13.5" hidden="1" customHeight="1" x14ac:dyDescent="0.15"/>
    <row r="127" s="1270" customFormat="1" ht="13.5" hidden="1" customHeight="1" x14ac:dyDescent="0.15"/>
    <row r="128" s="1270" customFormat="1" ht="13.5" hidden="1" customHeight="1" x14ac:dyDescent="0.15"/>
    <row r="129" s="1270" customFormat="1" ht="13.5" hidden="1" customHeight="1" x14ac:dyDescent="0.15"/>
    <row r="130" s="1270" customFormat="1" ht="13.5" hidden="1" customHeight="1" x14ac:dyDescent="0.15"/>
    <row r="131" s="1270" customFormat="1" ht="13.5" hidden="1" customHeight="1" x14ac:dyDescent="0.15"/>
    <row r="132" s="1270" customFormat="1" ht="13.5" hidden="1" customHeight="1" x14ac:dyDescent="0.15"/>
    <row r="133" s="1270" customFormat="1" ht="13.5" hidden="1" customHeight="1" x14ac:dyDescent="0.15"/>
    <row r="134" s="1270" customFormat="1" ht="13.5" hidden="1" customHeight="1" x14ac:dyDescent="0.15"/>
    <row r="135" s="1270" customFormat="1" ht="13.5" hidden="1" customHeight="1" x14ac:dyDescent="0.15"/>
    <row r="136" s="1270" customFormat="1" ht="13.5" hidden="1" customHeight="1" x14ac:dyDescent="0.15"/>
    <row r="137" s="1270" customFormat="1" ht="13.5" hidden="1" customHeight="1" x14ac:dyDescent="0.15"/>
    <row r="138" s="1270" customFormat="1" ht="13.5" hidden="1" customHeight="1" x14ac:dyDescent="0.15"/>
    <row r="139" s="1270" customFormat="1" ht="13.5" hidden="1" customHeight="1" x14ac:dyDescent="0.15"/>
    <row r="140" s="1270" customFormat="1" ht="13.5" hidden="1" customHeight="1" x14ac:dyDescent="0.15"/>
    <row r="141" s="1270" customFormat="1" ht="13.5" hidden="1" customHeight="1" x14ac:dyDescent="0.15"/>
    <row r="142" s="1270" customFormat="1" ht="13.5" hidden="1" customHeight="1" x14ac:dyDescent="0.15"/>
    <row r="143" s="1270" customFormat="1" ht="13.5" hidden="1" customHeight="1" x14ac:dyDescent="0.15"/>
    <row r="144" s="1270" customFormat="1" ht="13.5" hidden="1" customHeight="1" x14ac:dyDescent="0.15"/>
    <row r="145" s="1270" customFormat="1" ht="13.5" hidden="1" customHeight="1" x14ac:dyDescent="0.15"/>
    <row r="146" s="1270" customFormat="1" ht="13.5" hidden="1" customHeight="1" x14ac:dyDescent="0.15"/>
    <row r="147" s="1270" customFormat="1" ht="13.5" hidden="1" customHeight="1" x14ac:dyDescent="0.15"/>
    <row r="148" s="1270" customFormat="1" ht="13.5" hidden="1" customHeight="1" x14ac:dyDescent="0.15"/>
    <row r="149" s="1270" customFormat="1" ht="13.5" hidden="1" customHeight="1" x14ac:dyDescent="0.15"/>
    <row r="150" s="1270" customFormat="1" ht="13.5" hidden="1" customHeight="1" x14ac:dyDescent="0.15"/>
    <row r="151" s="1270" customFormat="1" ht="13.5" hidden="1" customHeight="1" x14ac:dyDescent="0.15"/>
    <row r="152" s="1270" customFormat="1" ht="13.5" hidden="1" customHeight="1" x14ac:dyDescent="0.15"/>
    <row r="153" s="1270" customFormat="1" ht="13.5" hidden="1" customHeight="1" x14ac:dyDescent="0.15"/>
    <row r="154" s="1270" customFormat="1" ht="13.5" hidden="1" customHeight="1" x14ac:dyDescent="0.15"/>
    <row r="155" s="1270" customFormat="1" ht="13.5" hidden="1" customHeight="1" x14ac:dyDescent="0.15"/>
    <row r="156" s="1270" customFormat="1" ht="13.5" hidden="1" customHeight="1" x14ac:dyDescent="0.15"/>
    <row r="157" s="1270" customFormat="1" ht="13.5" hidden="1" customHeight="1" x14ac:dyDescent="0.15"/>
    <row r="158" s="1270" customFormat="1" ht="13.5" hidden="1" customHeight="1" x14ac:dyDescent="0.15"/>
    <row r="159" s="1270" customFormat="1" ht="13.5" hidden="1" customHeight="1" x14ac:dyDescent="0.15"/>
    <row r="160" s="1270" customFormat="1" ht="13.5" hidden="1" customHeight="1" x14ac:dyDescent="0.15"/>
  </sheetData>
  <sheetProtection algorithmName="SHA-512" hashValue="1vP/HgS7iSJR4luDrefmVdaaEpKe69DXSHkkE6EQ2nk4EjdDe6koCzxVCVYiebUIdHR/rlMdv7kVuws3QvrYiA==" saltValue="7x8KHFpQSpHZCXnLypNq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sheetData>
  <sheetProtection algorithmName="SHA-512" hashValue="45xPgS6DfcImk6xELtds4akRphzI2dl5M8to8XiqbSAKEcJvqtNdVEiVfyxz4LXOUOqvBqVSRQXxoOK1/BepMw==" saltValue="UHtppCmNShT6UW03yUPx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sheetData>
  <sheetProtection algorithmName="SHA-512" hashValue="h1+z5o6PrOLJZ03bKh/tDUWeVeb3BsywHJE6DpR8LL5zlWGRbciugPRWR2G1AIXTwBGS5Omxsh94/6ICAUr5ow==" saltValue="jKmIoB/ByNL0YwJNncNJ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551</v>
      </c>
      <c r="G2" s="155"/>
      <c r="H2" s="156"/>
    </row>
    <row r="3" spans="1:8" x14ac:dyDescent="0.15">
      <c r="A3" s="152" t="s">
        <v>544</v>
      </c>
      <c r="B3" s="157"/>
      <c r="C3" s="158"/>
      <c r="D3" s="159">
        <v>366089</v>
      </c>
      <c r="E3" s="160"/>
      <c r="F3" s="161">
        <v>291945</v>
      </c>
      <c r="G3" s="162"/>
      <c r="H3" s="163"/>
    </row>
    <row r="4" spans="1:8" x14ac:dyDescent="0.15">
      <c r="A4" s="164"/>
      <c r="B4" s="165"/>
      <c r="C4" s="166"/>
      <c r="D4" s="167">
        <v>63032</v>
      </c>
      <c r="E4" s="168"/>
      <c r="F4" s="169">
        <v>127651</v>
      </c>
      <c r="G4" s="170"/>
      <c r="H4" s="171"/>
    </row>
    <row r="5" spans="1:8" x14ac:dyDescent="0.15">
      <c r="A5" s="152" t="s">
        <v>546</v>
      </c>
      <c r="B5" s="157"/>
      <c r="C5" s="158"/>
      <c r="D5" s="159">
        <v>296376</v>
      </c>
      <c r="E5" s="160"/>
      <c r="F5" s="161">
        <v>291173</v>
      </c>
      <c r="G5" s="162"/>
      <c r="H5" s="163"/>
    </row>
    <row r="6" spans="1:8" x14ac:dyDescent="0.15">
      <c r="A6" s="164"/>
      <c r="B6" s="165"/>
      <c r="C6" s="166"/>
      <c r="D6" s="167">
        <v>64045</v>
      </c>
      <c r="E6" s="168"/>
      <c r="F6" s="169">
        <v>119071</v>
      </c>
      <c r="G6" s="170"/>
      <c r="H6" s="171"/>
    </row>
    <row r="7" spans="1:8" x14ac:dyDescent="0.15">
      <c r="A7" s="152" t="s">
        <v>547</v>
      </c>
      <c r="B7" s="157"/>
      <c r="C7" s="158"/>
      <c r="D7" s="159">
        <v>292251</v>
      </c>
      <c r="E7" s="160"/>
      <c r="F7" s="161">
        <v>271581</v>
      </c>
      <c r="G7" s="162"/>
      <c r="H7" s="163"/>
    </row>
    <row r="8" spans="1:8" x14ac:dyDescent="0.15">
      <c r="A8" s="164"/>
      <c r="B8" s="165"/>
      <c r="C8" s="166"/>
      <c r="D8" s="167">
        <v>48952</v>
      </c>
      <c r="E8" s="168"/>
      <c r="F8" s="169">
        <v>117844</v>
      </c>
      <c r="G8" s="170"/>
      <c r="H8" s="171"/>
    </row>
    <row r="9" spans="1:8" x14ac:dyDescent="0.15">
      <c r="A9" s="152" t="s">
        <v>548</v>
      </c>
      <c r="B9" s="157"/>
      <c r="C9" s="158"/>
      <c r="D9" s="159">
        <v>414794</v>
      </c>
      <c r="E9" s="160"/>
      <c r="F9" s="161">
        <v>268375</v>
      </c>
      <c r="G9" s="162"/>
      <c r="H9" s="163"/>
    </row>
    <row r="10" spans="1:8" x14ac:dyDescent="0.15">
      <c r="A10" s="164"/>
      <c r="B10" s="165"/>
      <c r="C10" s="166"/>
      <c r="D10" s="167">
        <v>141353</v>
      </c>
      <c r="E10" s="168"/>
      <c r="F10" s="169">
        <v>119602</v>
      </c>
      <c r="G10" s="170"/>
      <c r="H10" s="171"/>
    </row>
    <row r="11" spans="1:8" x14ac:dyDescent="0.15">
      <c r="A11" s="152" t="s">
        <v>549</v>
      </c>
      <c r="B11" s="157"/>
      <c r="C11" s="158"/>
      <c r="D11" s="159">
        <v>286430</v>
      </c>
      <c r="E11" s="160"/>
      <c r="F11" s="161">
        <v>301035</v>
      </c>
      <c r="G11" s="162"/>
      <c r="H11" s="163"/>
    </row>
    <row r="12" spans="1:8" x14ac:dyDescent="0.15">
      <c r="A12" s="164"/>
      <c r="B12" s="165"/>
      <c r="C12" s="172"/>
      <c r="D12" s="167">
        <v>76252</v>
      </c>
      <c r="E12" s="168"/>
      <c r="F12" s="169">
        <v>154376</v>
      </c>
      <c r="G12" s="170"/>
      <c r="H12" s="171"/>
    </row>
    <row r="13" spans="1:8" x14ac:dyDescent="0.15">
      <c r="A13" s="152"/>
      <c r="B13" s="157"/>
      <c r="C13" s="173"/>
      <c r="D13" s="174">
        <v>331188</v>
      </c>
      <c r="E13" s="175"/>
      <c r="F13" s="176">
        <v>284822</v>
      </c>
      <c r="G13" s="177"/>
      <c r="H13" s="163"/>
    </row>
    <row r="14" spans="1:8" x14ac:dyDescent="0.15">
      <c r="A14" s="164"/>
      <c r="B14" s="165"/>
      <c r="C14" s="166"/>
      <c r="D14" s="167">
        <v>78727</v>
      </c>
      <c r="E14" s="168"/>
      <c r="F14" s="169">
        <v>127709</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4.58</v>
      </c>
      <c r="C19" s="178">
        <f>ROUND(VALUE(SUBSTITUTE(実質収支比率等に係る経年分析!G$48,"▲","-")),2)</f>
        <v>5.57</v>
      </c>
      <c r="D19" s="178">
        <f>ROUND(VALUE(SUBSTITUTE(実質収支比率等に係る経年分析!H$48,"▲","-")),2)</f>
        <v>4.8099999999999996</v>
      </c>
      <c r="E19" s="178">
        <f>ROUND(VALUE(SUBSTITUTE(実質収支比率等に係る経年分析!I$48,"▲","-")),2)</f>
        <v>6.47</v>
      </c>
      <c r="F19" s="178">
        <f>ROUND(VALUE(SUBSTITUTE(実質収支比率等に係る経年分析!J$48,"▲","-")),2)</f>
        <v>4.18</v>
      </c>
    </row>
    <row r="20" spans="1:11" x14ac:dyDescent="0.15">
      <c r="A20" s="178" t="s">
        <v>54</v>
      </c>
      <c r="B20" s="178">
        <f>ROUND(VALUE(SUBSTITUTE(実質収支比率等に係る経年分析!F$47,"▲","-")),2)</f>
        <v>25.01</v>
      </c>
      <c r="C20" s="178">
        <f>ROUND(VALUE(SUBSTITUTE(実質収支比率等に係る経年分析!G$47,"▲","-")),2)</f>
        <v>21.13</v>
      </c>
      <c r="D20" s="178">
        <f>ROUND(VALUE(SUBSTITUTE(実質収支比率等に係る経年分析!H$47,"▲","-")),2)</f>
        <v>19.190000000000001</v>
      </c>
      <c r="E20" s="178">
        <f>ROUND(VALUE(SUBSTITUTE(実質収支比率等に係る経年分析!I$47,"▲","-")),2)</f>
        <v>17.059999999999999</v>
      </c>
      <c r="F20" s="178">
        <f>ROUND(VALUE(SUBSTITUTE(実質収支比率等に係る経年分析!J$47,"▲","-")),2)</f>
        <v>18.68</v>
      </c>
    </row>
    <row r="21" spans="1:11" x14ac:dyDescent="0.15">
      <c r="A21" s="178" t="s">
        <v>55</v>
      </c>
      <c r="B21" s="178">
        <f>IF(ISNUMBER(VALUE(SUBSTITUTE(実質収支比率等に係る経年分析!F$49,"▲","-"))),ROUND(VALUE(SUBSTITUTE(実質収支比率等に係る経年分析!F$49,"▲","-")),2),NA())</f>
        <v>-6.92</v>
      </c>
      <c r="C21" s="178">
        <f>IF(ISNUMBER(VALUE(SUBSTITUTE(実質収支比率等に係る経年分析!G$49,"▲","-"))),ROUND(VALUE(SUBSTITUTE(実質収支比率等に係る経年分析!G$49,"▲","-")),2),NA())</f>
        <v>-3.99</v>
      </c>
      <c r="D21" s="178">
        <f>IF(ISNUMBER(VALUE(SUBSTITUTE(実質収支比率等に係る経年分析!H$49,"▲","-"))),ROUND(VALUE(SUBSTITUTE(実質収支比率等に係る経年分析!H$49,"▲","-")),2),NA())</f>
        <v>-3.71</v>
      </c>
      <c r="E21" s="178">
        <f>IF(ISNUMBER(VALUE(SUBSTITUTE(実質収支比率等に係る経年分析!I$49,"▲","-"))),ROUND(VALUE(SUBSTITUTE(実質収支比率等に係る経年分析!I$49,"▲","-")),2),NA())</f>
        <v>-0.33</v>
      </c>
      <c r="F21" s="178">
        <f>IF(ISNUMBER(VALUE(SUBSTITUTE(実質収支比率等に係る経年分析!J$49,"▲","-"))),ROUND(VALUE(SUBSTITUTE(実質収支比率等に係る経年分析!J$49,"▲","-")),2),NA())</f>
        <v>-7.0000000000000007E-2</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簡易水道事業特別会計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0.01</v>
      </c>
    </row>
    <row r="32" spans="1:11" x14ac:dyDescent="0.15">
      <c r="A32" s="179" t="str">
        <f>IF(連結実質赤字比率に係る赤字・黒字の構成分析!C$38="",NA(),連結実質赤字比率に係る赤字・黒字の構成分析!C$38)</f>
        <v>集落排水事業特別会計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0.01</v>
      </c>
    </row>
    <row r="33" spans="1:16" x14ac:dyDescent="0.15">
      <c r="A33" s="179" t="str">
        <f>IF(連結実質赤字比率に係る赤字・黒字の構成分析!C$37="",NA(),連結実質赤字比率に係る赤字・黒字の構成分析!C$37)</f>
        <v>後期高齢者医療特別会計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0.03</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0.03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0.03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0.03</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0.05</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0.46</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0.62</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0.5</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0.53</v>
      </c>
    </row>
    <row r="35" spans="1:16" x14ac:dyDescent="0.15">
      <c r="A35" s="179" t="str">
        <f>IF(連結実質赤字比率に係る赤字・黒字の構成分析!C$35="",NA(),連結実質赤字比率に係る赤字・黒字の構成分析!C$35)</f>
        <v>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0.74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0.63</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0.8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0.72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1.19</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4.58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5.57</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4.8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6.47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4.17</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455</v>
      </c>
      <c r="E42" s="180"/>
      <c r="F42" s="180"/>
      <c r="G42" s="180">
        <f>'実質公債費比率（分子）の構造'!L$52</f>
        <v>437</v>
      </c>
      <c r="H42" s="180"/>
      <c r="I42" s="180"/>
      <c r="J42" s="180">
        <f>'実質公債費比率（分子）の構造'!M$52</f>
        <v>425</v>
      </c>
      <c r="K42" s="180"/>
      <c r="L42" s="180"/>
      <c r="M42" s="180">
        <f>'実質公債費比率（分子）の構造'!N$52</f>
        <v>423</v>
      </c>
      <c r="N42" s="180"/>
      <c r="O42" s="180"/>
      <c r="P42" s="180">
        <f>'実質公債費比率（分子）の構造'!O$52</f>
        <v>395</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20</v>
      </c>
      <c r="C44" s="180"/>
      <c r="D44" s="180"/>
      <c r="E44" s="180">
        <f>'実質公債費比率（分子）の構造'!L$50</f>
        <v>27</v>
      </c>
      <c r="F44" s="180"/>
      <c r="G44" s="180"/>
      <c r="H44" s="180">
        <f>'実質公債費比率（分子）の構造'!M$50</f>
        <v>26</v>
      </c>
      <c r="I44" s="180"/>
      <c r="J44" s="180"/>
      <c r="K44" s="180">
        <f>'実質公債費比率（分子）の構造'!N$50</f>
        <v>25</v>
      </c>
      <c r="L44" s="180"/>
      <c r="M44" s="180"/>
      <c r="N44" s="180">
        <f>'実質公債費比率（分子）の構造'!O$50</f>
        <v>30</v>
      </c>
      <c r="O44" s="180"/>
      <c r="P44" s="180"/>
    </row>
    <row r="45" spans="1:16" x14ac:dyDescent="0.15">
      <c r="A45" s="180" t="s">
        <v>65</v>
      </c>
      <c r="B45" s="180">
        <f>'実質公債費比率（分子）の構造'!K$49</f>
        <v>30</v>
      </c>
      <c r="C45" s="180"/>
      <c r="D45" s="180"/>
      <c r="E45" s="180">
        <f>'実質公債費比率（分子）の構造'!L$49</f>
        <v>11</v>
      </c>
      <c r="F45" s="180"/>
      <c r="G45" s="180"/>
      <c r="H45" s="180">
        <f>'実質公債費比率（分子）の構造'!M$49</f>
        <v>3</v>
      </c>
      <c r="I45" s="180"/>
      <c r="J45" s="180"/>
      <c r="K45" s="180">
        <f>'実質公債費比率（分子）の構造'!N$49</f>
        <v>1</v>
      </c>
      <c r="L45" s="180"/>
      <c r="M45" s="180"/>
      <c r="N45" s="180">
        <f>'実質公債費比率（分子）の構造'!O$49</f>
        <v>1</v>
      </c>
      <c r="O45" s="180"/>
      <c r="P45" s="180"/>
    </row>
    <row r="46" spans="1:16" x14ac:dyDescent="0.15">
      <c r="A46" s="180" t="s">
        <v>66</v>
      </c>
      <c r="B46" s="180">
        <f>'実質公債費比率（分子）の構造'!K$48</f>
        <v>97</v>
      </c>
      <c r="C46" s="180"/>
      <c r="D46" s="180"/>
      <c r="E46" s="180">
        <f>'実質公債費比率（分子）の構造'!L$48</f>
        <v>95</v>
      </c>
      <c r="F46" s="180"/>
      <c r="G46" s="180"/>
      <c r="H46" s="180">
        <f>'実質公債費比率（分子）の構造'!M$48</f>
        <v>97</v>
      </c>
      <c r="I46" s="180"/>
      <c r="J46" s="180"/>
      <c r="K46" s="180">
        <f>'実質公債費比率（分子）の構造'!N$48</f>
        <v>91</v>
      </c>
      <c r="L46" s="180"/>
      <c r="M46" s="180"/>
      <c r="N46" s="180">
        <f>'実質公債費比率（分子）の構造'!O$48</f>
        <v>87</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528</v>
      </c>
      <c r="C49" s="180"/>
      <c r="D49" s="180"/>
      <c r="E49" s="180">
        <f>'実質公債費比率（分子）の構造'!L$45</f>
        <v>523</v>
      </c>
      <c r="F49" s="180"/>
      <c r="G49" s="180"/>
      <c r="H49" s="180">
        <f>'実質公債費比率（分子）の構造'!M$45</f>
        <v>528</v>
      </c>
      <c r="I49" s="180"/>
      <c r="J49" s="180"/>
      <c r="K49" s="180">
        <f>'実質公債費比率（分子）の構造'!N$45</f>
        <v>529</v>
      </c>
      <c r="L49" s="180"/>
      <c r="M49" s="180"/>
      <c r="N49" s="180">
        <f>'実質公債費比率（分子）の構造'!O$45</f>
        <v>483</v>
      </c>
      <c r="O49" s="180"/>
      <c r="P49" s="180"/>
    </row>
    <row r="50" spans="1:16" x14ac:dyDescent="0.15">
      <c r="A50" s="180" t="s">
        <v>70</v>
      </c>
      <c r="B50" s="180" t="e">
        <f>NA()</f>
        <v>#N/A</v>
      </c>
      <c r="C50" s="180">
        <f>IF(ISNUMBER('実質公債費比率（分子）の構造'!K$53),'実質公債費比率（分子）の構造'!K$53,NA())</f>
        <v>220</v>
      </c>
      <c r="D50" s="180" t="e">
        <f>NA()</f>
        <v>#N/A</v>
      </c>
      <c r="E50" s="180" t="e">
        <f>NA()</f>
        <v>#N/A</v>
      </c>
      <c r="F50" s="180">
        <f>IF(ISNUMBER('実質公債費比率（分子）の構造'!L$53),'実質公債費比率（分子）の構造'!L$53,NA())</f>
        <v>219</v>
      </c>
      <c r="G50" s="180" t="e">
        <f>NA()</f>
        <v>#N/A</v>
      </c>
      <c r="H50" s="180" t="e">
        <f>NA()</f>
        <v>#N/A</v>
      </c>
      <c r="I50" s="180">
        <f>IF(ISNUMBER('実質公債費比率（分子）の構造'!M$53),'実質公債費比率（分子）の構造'!M$53,NA())</f>
        <v>229</v>
      </c>
      <c r="J50" s="180" t="e">
        <f>NA()</f>
        <v>#N/A</v>
      </c>
      <c r="K50" s="180" t="e">
        <f>NA()</f>
        <v>#N/A</v>
      </c>
      <c r="L50" s="180">
        <f>IF(ISNUMBER('実質公債費比率（分子）の構造'!N$53),'実質公債費比率（分子）の構造'!N$53,NA())</f>
        <v>223</v>
      </c>
      <c r="M50" s="180" t="e">
        <f>NA()</f>
        <v>#N/A</v>
      </c>
      <c r="N50" s="180" t="e">
        <f>NA()</f>
        <v>#N/A</v>
      </c>
      <c r="O50" s="180">
        <f>IF(ISNUMBER('実質公債費比率（分子）の構造'!O$53),'実質公債費比率（分子）の構造'!O$53,NA())</f>
        <v>206</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3060</v>
      </c>
      <c r="E56" s="179"/>
      <c r="F56" s="179"/>
      <c r="G56" s="179">
        <f>'将来負担比率（分子）の構造'!J$52</f>
        <v>2916</v>
      </c>
      <c r="H56" s="179"/>
      <c r="I56" s="179"/>
      <c r="J56" s="179">
        <f>'将来負担比率（分子）の構造'!K$52</f>
        <v>2751</v>
      </c>
      <c r="K56" s="179"/>
      <c r="L56" s="179"/>
      <c r="M56" s="179">
        <f>'将来負担比率（分子）の構造'!L$52</f>
        <v>2784</v>
      </c>
      <c r="N56" s="179"/>
      <c r="O56" s="179"/>
      <c r="P56" s="179">
        <f>'将来負担比率（分子）の構造'!M$52</f>
        <v>2685</v>
      </c>
    </row>
    <row r="57" spans="1:16" x14ac:dyDescent="0.15">
      <c r="A57" s="179" t="s">
        <v>41</v>
      </c>
      <c r="B57" s="179"/>
      <c r="C57" s="179"/>
      <c r="D57" s="179">
        <f>'将来負担比率（分子）の構造'!I$51</f>
        <v>925</v>
      </c>
      <c r="E57" s="179"/>
      <c r="F57" s="179"/>
      <c r="G57" s="179">
        <f>'将来負担比率（分子）の構造'!J$51</f>
        <v>888</v>
      </c>
      <c r="H57" s="179"/>
      <c r="I57" s="179"/>
      <c r="J57" s="179">
        <f>'将来負担比率（分子）の構造'!K$51</f>
        <v>855</v>
      </c>
      <c r="K57" s="179"/>
      <c r="L57" s="179"/>
      <c r="M57" s="179">
        <f>'将来負担比率（分子）の構造'!L$51</f>
        <v>821</v>
      </c>
      <c r="N57" s="179"/>
      <c r="O57" s="179"/>
      <c r="P57" s="179">
        <f>'将来負担比率（分子）の構造'!M$51</f>
        <v>762</v>
      </c>
    </row>
    <row r="58" spans="1:16" x14ac:dyDescent="0.15">
      <c r="A58" s="179" t="s">
        <v>40</v>
      </c>
      <c r="B58" s="179"/>
      <c r="C58" s="179"/>
      <c r="D58" s="179">
        <f>'将来負担比率（分子）の構造'!I$50</f>
        <v>1528</v>
      </c>
      <c r="E58" s="179"/>
      <c r="F58" s="179"/>
      <c r="G58" s="179">
        <f>'将来負担比率（分子）の構造'!J$50</f>
        <v>1414</v>
      </c>
      <c r="H58" s="179"/>
      <c r="I58" s="179"/>
      <c r="J58" s="179">
        <f>'将来負担比率（分子）の構造'!K$50</f>
        <v>1338</v>
      </c>
      <c r="K58" s="179"/>
      <c r="L58" s="179"/>
      <c r="M58" s="179">
        <f>'将来負担比率（分子）の構造'!L$50</f>
        <v>1266</v>
      </c>
      <c r="N58" s="179"/>
      <c r="O58" s="179"/>
      <c r="P58" s="179">
        <f>'将来負担比率（分子）の構造'!M$50</f>
        <v>1360</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277</v>
      </c>
      <c r="C62" s="179"/>
      <c r="D62" s="179"/>
      <c r="E62" s="179">
        <f>'将来負担比率（分子）の構造'!J$45</f>
        <v>263</v>
      </c>
      <c r="F62" s="179"/>
      <c r="G62" s="179"/>
      <c r="H62" s="179">
        <f>'将来負担比率（分子）の構造'!K$45</f>
        <v>206</v>
      </c>
      <c r="I62" s="179"/>
      <c r="J62" s="179"/>
      <c r="K62" s="179">
        <f>'将来負担比率（分子）の構造'!L$45</f>
        <v>212</v>
      </c>
      <c r="L62" s="179"/>
      <c r="M62" s="179"/>
      <c r="N62" s="179">
        <f>'将来負担比率（分子）の構造'!M$45</f>
        <v>205</v>
      </c>
      <c r="O62" s="179"/>
      <c r="P62" s="179"/>
    </row>
    <row r="63" spans="1:16" x14ac:dyDescent="0.15">
      <c r="A63" s="179" t="s">
        <v>33</v>
      </c>
      <c r="B63" s="179">
        <f>'将来負担比率（分子）の構造'!I$44</f>
        <v>31</v>
      </c>
      <c r="C63" s="179"/>
      <c r="D63" s="179"/>
      <c r="E63" s="179">
        <f>'将来負担比率（分子）の構造'!J$44</f>
        <v>18</v>
      </c>
      <c r="F63" s="179"/>
      <c r="G63" s="179"/>
      <c r="H63" s="179">
        <f>'将来負担比率（分子）の構造'!K$44</f>
        <v>12</v>
      </c>
      <c r="I63" s="179"/>
      <c r="J63" s="179"/>
      <c r="K63" s="179">
        <f>'将来負担比率（分子）の構造'!L$44</f>
        <v>9</v>
      </c>
      <c r="L63" s="179"/>
      <c r="M63" s="179"/>
      <c r="N63" s="179">
        <f>'将来負担比率（分子）の構造'!M$44</f>
        <v>5</v>
      </c>
      <c r="O63" s="179"/>
      <c r="P63" s="179"/>
    </row>
    <row r="64" spans="1:16" x14ac:dyDescent="0.15">
      <c r="A64" s="179" t="s">
        <v>32</v>
      </c>
      <c r="B64" s="179">
        <f>'将来負担比率（分子）の構造'!I$43</f>
        <v>876</v>
      </c>
      <c r="C64" s="179"/>
      <c r="D64" s="179"/>
      <c r="E64" s="179">
        <f>'将来負担比率（分子）の構造'!J$43</f>
        <v>867</v>
      </c>
      <c r="F64" s="179"/>
      <c r="G64" s="179"/>
      <c r="H64" s="179">
        <f>'将来負担比率（分子）の構造'!K$43</f>
        <v>836</v>
      </c>
      <c r="I64" s="179"/>
      <c r="J64" s="179"/>
      <c r="K64" s="179">
        <f>'将来負担比率（分子）の構造'!L$43</f>
        <v>828</v>
      </c>
      <c r="L64" s="179"/>
      <c r="M64" s="179"/>
      <c r="N64" s="179">
        <f>'将来負担比率（分子）の構造'!M$43</f>
        <v>837</v>
      </c>
      <c r="O64" s="179"/>
      <c r="P64" s="179"/>
    </row>
    <row r="65" spans="1:16" x14ac:dyDescent="0.15">
      <c r="A65" s="179" t="s">
        <v>31</v>
      </c>
      <c r="B65" s="179">
        <f>'将来負担比率（分子）の構造'!I$42</f>
        <v>349</v>
      </c>
      <c r="C65" s="179"/>
      <c r="D65" s="179"/>
      <c r="E65" s="179">
        <f>'将来負担比率（分子）の構造'!J$42</f>
        <v>328</v>
      </c>
      <c r="F65" s="179"/>
      <c r="G65" s="179"/>
      <c r="H65" s="179">
        <f>'将来負担比率（分子）の構造'!K$42</f>
        <v>302</v>
      </c>
      <c r="I65" s="179"/>
      <c r="J65" s="179"/>
      <c r="K65" s="179">
        <f>'将来負担比率（分子）の構造'!L$42</f>
        <v>302</v>
      </c>
      <c r="L65" s="179"/>
      <c r="M65" s="179"/>
      <c r="N65" s="179">
        <f>'将来負担比率（分子）の構造'!M$42</f>
        <v>276</v>
      </c>
      <c r="O65" s="179"/>
      <c r="P65" s="179"/>
    </row>
    <row r="66" spans="1:16" x14ac:dyDescent="0.15">
      <c r="A66" s="179" t="s">
        <v>30</v>
      </c>
      <c r="B66" s="179">
        <f>'将来負担比率（分子）の構造'!I$41</f>
        <v>4066</v>
      </c>
      <c r="C66" s="179"/>
      <c r="D66" s="179"/>
      <c r="E66" s="179">
        <f>'将来負担比率（分子）の構造'!J$41</f>
        <v>3843</v>
      </c>
      <c r="F66" s="179"/>
      <c r="G66" s="179"/>
      <c r="H66" s="179">
        <f>'将来負担比率（分子）の構造'!K$41</f>
        <v>3594</v>
      </c>
      <c r="I66" s="179"/>
      <c r="J66" s="179"/>
      <c r="K66" s="179">
        <f>'将来負担比率（分子）の構造'!L$41</f>
        <v>3610</v>
      </c>
      <c r="L66" s="179"/>
      <c r="M66" s="179"/>
      <c r="N66" s="179">
        <f>'将来負担比率（分子）の構造'!M$41</f>
        <v>3397</v>
      </c>
      <c r="O66" s="179"/>
      <c r="P66" s="179"/>
    </row>
    <row r="67" spans="1:16" x14ac:dyDescent="0.15">
      <c r="A67" s="179" t="s">
        <v>74</v>
      </c>
      <c r="B67" s="179" t="e">
        <f>NA()</f>
        <v>#N/A</v>
      </c>
      <c r="C67" s="179">
        <f>IF(ISNUMBER('将来負担比率（分子）の構造'!I$53), IF('将来負担比率（分子）の構造'!I$53 &lt; 0, 0, '将来負担比率（分子）の構造'!I$53), NA())</f>
        <v>86</v>
      </c>
      <c r="D67" s="179" t="e">
        <f>NA()</f>
        <v>#N/A</v>
      </c>
      <c r="E67" s="179" t="e">
        <f>NA()</f>
        <v>#N/A</v>
      </c>
      <c r="F67" s="179">
        <f>IF(ISNUMBER('将来負担比率（分子）の構造'!J$53), IF('将来負担比率（分子）の構造'!J$53 &lt; 0, 0, '将来負担比率（分子）の構造'!J$53), NA())</f>
        <v>100</v>
      </c>
      <c r="G67" s="179" t="e">
        <f>NA()</f>
        <v>#N/A</v>
      </c>
      <c r="H67" s="179" t="e">
        <f>NA()</f>
        <v>#N/A</v>
      </c>
      <c r="I67" s="179">
        <f>IF(ISNUMBER('将来負担比率（分子）の構造'!K$53), IF('将来負担比率（分子）の構造'!K$53 &lt; 0, 0, '将来負担比率（分子）の構造'!K$53), NA())</f>
        <v>6</v>
      </c>
      <c r="J67" s="179" t="e">
        <f>NA()</f>
        <v>#N/A</v>
      </c>
      <c r="K67" s="179" t="e">
        <f>NA()</f>
        <v>#N/A</v>
      </c>
      <c r="L67" s="179">
        <f>IF(ISNUMBER('将来負担比率（分子）の構造'!L$53), IF('将来負担比率（分子）の構造'!L$53 &lt; 0, 0, '将来負担比率（分子）の構造'!L$53), NA())</f>
        <v>90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391</v>
      </c>
      <c r="C72" s="183">
        <f>基金残高に係る経年分析!G55</f>
        <v>349</v>
      </c>
      <c r="D72" s="183">
        <f>基金残高に係る経年分析!H55</f>
        <v>393</v>
      </c>
    </row>
    <row r="73" spans="1:16" x14ac:dyDescent="0.15">
      <c r="A73" s="182" t="s">
        <v>77</v>
      </c>
      <c r="B73" s="183">
        <f>基金残高に係る経年分析!F56</f>
        <v>42</v>
      </c>
      <c r="C73" s="183">
        <f>基金残高に係る経年分析!G56</f>
        <v>32</v>
      </c>
      <c r="D73" s="183">
        <f>基金残高に係る経年分析!H56</f>
        <v>32</v>
      </c>
    </row>
    <row r="74" spans="1:16" x14ac:dyDescent="0.15">
      <c r="A74" s="182" t="s">
        <v>78</v>
      </c>
      <c r="B74" s="183">
        <f>基金残高に係る経年分析!F57</f>
        <v>888</v>
      </c>
      <c r="C74" s="183">
        <f>基金残高に係る経年分析!G57</f>
        <v>862</v>
      </c>
      <c r="D74" s="183">
        <f>基金残高に係る経年分析!H57</f>
        <v>907</v>
      </c>
    </row>
  </sheetData>
  <sheetProtection algorithmName="SHA-512" hashValue="CgojL7WkLlPD1PLfhok5H3bgwdtt/LcsxtCoHr0XJBh9uH2UdFN17jn4mavkT9oJkgIHK5/ZO9jVj6D5/QSbbg==" saltValue="XuDeeBjP9nUWr6w+Wc6h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2022-03-07T05:00:50Z</cp:lastPrinted>
  <dcterms:created xsi:type="dcterms:W3CDTF">2022-02-02T03:19:41Z</dcterms:created>
  <dcterms:modified xsi:type="dcterms:W3CDTF">2022-09-27T00:07:35Z</dcterms:modified>
  <cp:category/>
</cp:coreProperties>
</file>