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企画財政課\財政係\50胆振支庁報告\財政状況資料集関係\2025.3.12〆、2025.3.24〆【照会：】令和５年度財政状況資料集の作成及び提出について\250312_振興局へ（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<sst xmlns="http://schemas.openxmlformats.org/spreadsheetml/2006/main" count="1080" uniqueCount="555">
  <si>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</si>
  <si>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</si>
  <si>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</si>
  <si>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</si>
  <si>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</si>
  <si>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</si>
  <si>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</si>
  <si>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</si>
  <si>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</si>
  <si>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</si>
  <si>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</si>
  <si>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</si>
  <si>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</si>
  <si>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</si>
  <si>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</si>
  <si>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</si>
  <si>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</si>
  <si>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</si>
  <si>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</si>
  <si>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</si>
  <si>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</si>
  <si>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</si>
  <si>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</si>
  <si>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</si>
  <si>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</si>
  <si>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</si>
  <si>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</si>
  <si>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</si>
  <si>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</si>
  <si>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</si>
  <si>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</si>
  <si>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</si>
  <si>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</si>
  <si>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</si>
  <si>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</si>
  <si>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</si>
  <si>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</si>
  <si>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</si>
  <si>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</si>
  <si>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</si>
  <si>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</si>
  <si>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</si>
  <si>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</si>
  <si>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</si>
  <si>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</si>
  <si>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</si>
  <si>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</si>
  <si>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</si>
  <si>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</si>
  <si>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</si>
  <si>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</si>
  <si>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</si>
  <si>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</si>
  <si>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</si>
  <si>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</si>
  <si>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</si>
  <si>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</si>
  <si>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</si>
  <si>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</si>
  <si>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</si>
  <si>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</si>
  <si>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</si>
  <si>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</si>
  <si>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</si>
  <si>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</si>
  <si>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</si>
  <si>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</si>
  <si>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</si>
  <si>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</si>
  <si>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</si>
  <si>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</si>
  <si>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</si>
  <si>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</si>
  <si>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</si>
  <si>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</si>
  <si>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</si>
  <si>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</si>
  <si>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</si>
  <si>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</si>
  <si>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</si>
  <si>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</si>
  <si>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</si>
  <si>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</si>
  <si>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</si>
  <si>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</si>
  <si>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</si>
  <si>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</si>
  <si>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</si>
  <si>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</si>
  <si>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</si>
  <si>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</si>
  <si>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</si>
  <si>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</si>
  <si>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</si>
  <si>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壮瞥町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</si>
  <si>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</si>
  <si>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</si>
  <si>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</si>
  <si>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</si>
  <si>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</si>
  <si>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</si>
  <si>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</si>
  <si>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</si>
  <si>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</si>
  <si>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</si>
  <si>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</si>
  <si>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</si>
  <si>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</si>
  <si>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</si>
  <si>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</si>
  <si>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</si>
  <si>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</si>
  <si>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</si>
  <si>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</si>
  <si>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</si>
  <si>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</si>
  <si>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</si>
  <si>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</si>
  <si>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</si>
  <si>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</si>
  <si>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</si>
  <si>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</si>
  <si>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</si>
  <si>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</si>
  <si>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</si>
  <si>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</si>
  <si>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</si>
  <si>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</si>
  <si>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</si>
  <si>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</si>
  <si>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</si>
  <si>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</si>
  <si>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</si>
  <si>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</si>
  <si>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</si>
  <si>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</si>
  <si>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</si>
  <si>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</si>
  <si>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</si>
  <si>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</si>
  <si>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</si>
  <si>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</si>
  <si>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</si>
  <si>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</si>
  <si>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</si>
  <si>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</si>
  <si>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</si>
  <si>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</si>
  <si>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</si>
  <si>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</si>
  <si>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</si>
  <si>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</si>
  <si>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</si>
  <si>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</si>
  <si>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</si>
  <si>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</si>
  <si>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</si>
  <si>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</si>
  <si>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</si>
  <si>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</si>
  <si>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</si>
  <si>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</si>
  <si>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</si>
  <si>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</si>
  <si>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</si>
  <si>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</si>
  <si>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</si>
  <si>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</si>
  <si>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</si>
  <si>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</si>
  <si>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</si>
  <si>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</si>
  <si>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</si>
  <si>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</si>
  <si>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</si>
  <si>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</si>
  <si>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</si>
  <si>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</si>
  <si>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</si>
  <si>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</si>
  <si>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</si>
  <si>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</si>
  <si>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</si>
  <si>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</si>
  <si>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</si>
  <si>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</si>
  <si>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</si>
  <si>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</si>
  <si>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</si>
  <si>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</si>
  <si>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</si>
  <si>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</si>
  <si>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</si>
  <si>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</si>
  <si>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</si>
  <si>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</si>
  <si>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</si>
  <si>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</si>
  <si>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</si>
  <si>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</si>
  <si>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</si>
  <si>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</si>
  <si>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</si>
  <si>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</si>
  <si>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北海道壮瞥町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</si>
  <si>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</si>
  <si>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</si>
  <si>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</si>
  <si>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</si>
  <si>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</si>
  <si>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</si>
  <si>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</si>
  <si>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</si>
  <si>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</si>
  <si>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</si>
  <si>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</si>
  <si>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</si>
  <si>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</si>
  <si>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</si>
  <si>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</si>
  <si>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</si>
  <si>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</si>
  <si>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</si>
  <si>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</si>
  <si>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</si>
  <si>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</si>
  <si>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</si>
  <si>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</si>
  <si>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</si>
  <si>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</si>
  <si>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</si>
  <si>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</si>
  <si>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</si>
  <si>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</si>
  <si>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</si>
  <si>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</si>
  <si>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</si>
  <si>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</si>
  <si>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</si>
  <si>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</si>
  <si>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</si>
  <si>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</si>
  <si>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</si>
  <si>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</si>
  <si>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</si>
  <si>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</si>
  <si>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</si>
  <si>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</si>
  <si>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</si>
  <si>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</si>
  <si>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</si>
  <si>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</si>
  <si>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</si>
  <si>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</si>
  <si>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</si>
  <si>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</si>
  <si>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</si>
  <si>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</si>
  <si>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</si>
  <si>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</si>
  <si>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</si>
  <si>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</si>
  <si>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</si>
  <si>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</si>
  <si>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</si>
  <si>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</si>
  <si>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</si>
  <si>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</si>
  <si>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</si>
  <si>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</si>
  <si>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</si>
  <si>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</si>
  <si>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</si>
  <si>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</si>
  <si>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</si>
  <si>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</si>
  <si>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</si>
  <si>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</si>
  <si>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</si>
  <si>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</si>
  <si>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</si>
  <si>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</si>
  <si>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</si>
  <si>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</si>
  <si>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</si>
  <si>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</si>
  <si>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</si>
  <si>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</si>
  <si>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</si>
  <si>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</si>
  <si>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</si>
  <si>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</si>
  <si>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</si>
  <si>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</si>
  <si>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</si>
  <si>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</si>
  <si>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</si>
  <si>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</si>
  <si>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</si>
  <si>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</si>
  <si>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</si>
  <si>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</si>
  <si>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</si>
  <si>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</si>
  <si>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</si>
  <si>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</si>
  <si>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</si>
  <si>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</si>
  <si>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</si>
  <si>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</si>
  <si>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</si>
  <si>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</si>
  <si>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</si>
  <si>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</si>
  <si>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</si>
  <si>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</si>
  <si>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</si>
  <si>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</si>
  <si>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</si>
  <si>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</si>
  <si>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</si>
  <si>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</si>
  <si>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</si>
  <si>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</si>
  <si>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</si>
  <si>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</si>
  <si>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</si>
  <si>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</si>
  <si>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</si>
  <si>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</si>
  <si>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</si>
  <si>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</si>
  <si>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</si>
  <si>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</si>
  <si>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</si>
  <si>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</si>
  <si>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</si>
  <si>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</si>
  <si>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</si>
  <si>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</si>
  <si>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</si>
  <si>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</si>
  <si>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</si>
  <si>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</si>
  <si>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</si>
  <si>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</si>
  <si>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</si>
  <si>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</si>
  <si>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</si>
  <si>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</si>
  <si>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</si>
  <si>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</si>
  <si>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</si>
  <si>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</si>
  <si>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</si>
  <si>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北海道壮瞥町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</si>
  <si>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</si>
  <si>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</si>
  <si>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</si>
  <si>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</si>
  <si>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</si>
  <si>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</si>
  <si>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</si>
  <si>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</si>
  <si>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</si>
  <si>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</si>
  <si>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</si>
  <si>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</si>
  <si>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</si>
  <si>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</si>
  <si>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</si>
  <si>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</si>
  <si>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</si>
  <si>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</si>
  <si>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</si>
  <si>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</si>
  <si>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</si>
  <si>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</si>
  <si>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</si>
  <si>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</si>
  <si>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</si>
  <si>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</si>
  <si>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</si>
  <si>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</si>
  <si>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</si>
  <si>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</si>
  <si>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</si>
  <si>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</si>
  <si>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</si>
  <si>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</si>
  <si>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</si>
  <si>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</si>
  <si>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</si>
  <si>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</si>
  <si>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</si>
  <si>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</si>
  <si>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</si>
  <si>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</si>
  <si>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</si>
  <si>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</si>
  <si>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</si>
  <si>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</si>
  <si>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</si>
  <si>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</si>
  <si>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</si>
  <si>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</si>
  <si>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</si>
  <si>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</si>
  <si>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</si>
  <si>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</si>
  <si>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</si>
  <si>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</si>
  <si>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</si>
  <si>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</si>
  <si>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</si>
  <si>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</si>
  <si>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</si>
  <si>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</si>
  <si>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</si>
  <si>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</si>
  <si>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</si>
  <si>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</si>
  <si>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</si>
  <si>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</si>
  <si>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</si>
  <si>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</si>
  <si>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</si>
  <si>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</si>
  <si>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</si>
  <si>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</si>
  <si>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</si>
  <si>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</si>
  <si>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</si>
  <si>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</si>
  <si>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</si>
  <si>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</si>
  <si>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</si>
  <si>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</si>
  <si>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</si>
  <si>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</si>
  <si>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</si>
  <si>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</si>
  <si>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</si>
  <si>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</si>
  <si>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</si>
  <si>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</si>
  <si>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</si>
  <si>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</si>
  <si>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</si>
  <si>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</si>
  <si>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</si>
  <si>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</si>
  <si>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</si>
  <si>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</si>
  <si>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</si>
  <si>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</si>
  <si>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</si>
  <si>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</si>
  <si>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</si>
  <si>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</si>
  <si>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</si>
  <si>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</si>
  <si>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</si>
  <si>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</si>
  <si>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</si>
  <si>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</si>
  <si>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</si>
  <si>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</si>
  <si>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</si>
  <si>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</si>
  <si>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</si>
  <si>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</si>
  <si>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</si>
  <si>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</si>
  <si>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</si>
  <si>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</si>
  <si>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</si>
  <si>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</si>
  <si>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</si>
  <si>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</si>
  <si>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</si>
  <si>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</si>
  <si>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</si>
  <si>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</si>
  <si>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</si>
  <si>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</si>
  <si>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</si>
  <si>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</si>
  <si>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</si>
  <si>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</si>
  <si>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</si>
  <si>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</si>
  <si>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</si>
  <si>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</si>
  <si>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</si>
  <si>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</si>
  <si>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</si>
  <si>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</si>
  <si>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</si>
  <si>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</si>
  <si>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</si>
  <si>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</si>
  <si>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</si>
  <si>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</si>
  <si>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</si>
  <si>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</si>
  <si>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</si>
  <si>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</si>
  <si>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</si>
  <si>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</si>
  <si>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</si>
  <si>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</si>
  <si>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</si>
  <si>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</si>
  <si>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</si>
  <si>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</si>
  <si>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</si>
  <si>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</si>
  <si>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</si>
  <si>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</si>
  <si>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</si>
  <si>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</si>
  <si>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</si>
  <si>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</si>
  <si>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</si>
  <si>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</si>
  <si>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</si>
  <si>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</si>
  <si>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</si>
  <si>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</si>
  <si>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0.33</t>
  </si>
  <si>
    <t>▲ 0.07</t>
  </si>
  <si>
    <t>一般会計</t>
  </si>
  <si>
    <t>介護保険特別会計</t>
  </si>
  <si>
    <t>集落排水事業特別会計</t>
  </si>
  <si>
    <t>国民健康保険特別会計</t>
  </si>
  <si>
    <t>簡易水道事業特別会計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</si>
  <si>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</si>
  <si>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</si>
  <si>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</si>
  <si>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</si>
  <si>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</si>
  <si>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</si>
  <si>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</si>
  <si>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</si>
  <si>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</si>
  <si>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西いぶり広域連合</t>
    <rPh sb="0" eb="1">
      <t>ニシ</t>
    </rPh>
    <rPh sb="4" eb="6">
      <t>コウイキ</t>
    </rPh>
    <rPh sb="6" eb="8">
      <t>レンゴウ</t>
    </rPh>
    <phoneticPr fontId="2"/>
  </si>
  <si>
    <t>西胆振行政事務組合</t>
    <rPh sb="0" eb="3">
      <t>ニシイブリ</t>
    </rPh>
    <rPh sb="3" eb="5">
      <t>ギョウセイ</t>
    </rPh>
    <rPh sb="5" eb="7">
      <t>ジム</t>
    </rPh>
    <rPh sb="7" eb="9">
      <t>クミアイ</t>
    </rPh>
    <phoneticPr fontId="2"/>
  </si>
  <si>
    <t>(有)オロフレリゾート</t>
    <rPh sb="0" eb="3">
      <t>ユウ</t>
    </rPh>
    <phoneticPr fontId="2"/>
  </si>
  <si>
    <t>(有)壮瞥町リサイクルシステム</t>
    <rPh sb="0" eb="3">
      <t>ユウ</t>
    </rPh>
    <rPh sb="3" eb="6">
      <t>ソウベツチョウ</t>
    </rPh>
    <phoneticPr fontId="2"/>
  </si>
  <si>
    <t>公共施設等整備基金</t>
  </si>
  <si>
    <t>国際交流基金</t>
  </si>
  <si>
    <t>農林漁業振興基金</t>
    <rPh sb="0" eb="8">
      <t>ノウリンギョギョウシンコウキキン</t>
    </rPh>
    <phoneticPr fontId="2"/>
  </si>
  <si>
    <t>地域振興基金</t>
  </si>
  <si>
    <t>ふるさと応援基金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</si>
</sst>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0428-473F-8F3B-F7439418E2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414794</c:v>
                </c:pt>
                <c:pt idx="1">
                  <c:v>286430</c:v>
                </c:pt>
                <c:pt idx="2">
                  <c:v>283586</c:v>
                </c:pt>
                <c:pt idx="3">
                  <c:v>251546</c:v>
                </c:pt>
                <c:pt idx="4">
                  <c:v>713759</c:v>
                </c:pt>
              </c:numCache>
            </c:numRef>
          </c:val>
          <c:smooth val="0"/>
          <c:extLst>
            <c:ext xmlns:c16="http://schemas.microsoft.com/office/drawing/2014/chart" uri="{C3380CC4-5D6E-409C-BE32-E72D297353CC}">
              <c16:uniqueId val="{00000001-0428-473F-8F3B-F7439418E2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6.47</c:v>
                </c:pt>
                <c:pt idx="1">
                  <c:v>4.18</c:v>
                </c:pt>
                <c:pt idx="2">
                  <c:v>2.63</c:v>
                </c:pt>
                <c:pt idx="3">
                  <c:v>4.53</c:v>
                </c:pt>
                <c:pt idx="4">
                  <c:v>3.1</c:v>
                </c:pt>
              </c:numCache>
            </c:numRef>
          </c:val>
          <c:extLst>
            <c:ext xmlns:c16="http://schemas.microsoft.com/office/drawing/2014/chart" uri="{C3380CC4-5D6E-409C-BE32-E72D297353CC}">
              <c16:uniqueId val="{00000000-8273-4276-B65A-2EDEFC6F6F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17.059999999999999</c:v>
                </c:pt>
                <c:pt idx="1">
                  <c:v>18.68</c:v>
                </c:pt>
                <c:pt idx="2">
                  <c:v>29.49</c:v>
                </c:pt>
                <c:pt idx="3">
                  <c:v>35.21</c:v>
                </c:pt>
                <c:pt idx="4">
                  <c:v>38.130000000000003</c:v>
                </c:pt>
              </c:numCache>
            </c:numRef>
          </c:val>
          <c:extLst>
            <c:ext xmlns:c16="http://schemas.microsoft.com/office/drawing/2014/chart" uri="{C3380CC4-5D6E-409C-BE32-E72D297353CC}">
              <c16:uniqueId val="{00000001-8273-4276-B65A-2EDEFC6F6F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-0.33</c:v>
                </c:pt>
                <c:pt idx="1">
                  <c:v>-7.0000000000000007E-2</c:v>
                </c:pt>
                <c:pt idx="2">
                  <c:v>10.94</c:v>
                </c:pt>
                <c:pt idx="3">
                  <c:v>6.61</c:v>
                </c:pt>
                <c:pt idx="4">
                  <c:v>1.64</c:v>
                </c:pt>
              </c:numCache>
            </c:numRef>
          </c:val>
          <c:smooth val="0"/>
          <c:extLst>
            <c:ext xmlns:c16="http://schemas.microsoft.com/office/drawing/2014/chart" uri="{C3380CC4-5D6E-409C-BE32-E72D297353CC}">
              <c16:uniqueId val="{00000002-8273-4276-B65A-2EDEFC6F6F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E7-40C5-82BA-F9A766D67D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E7-40C5-82BA-F9A766D67D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E7-40C5-82BA-F9A766D67D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4E7-40C5-82BA-F9A766D67D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0.05</c:v>
                </c:pt>
                <c:pt idx="4">
                  <c:v>#N/A</c:v>
                </c:pt>
                <c:pt idx="5">
                  <c:v>0.03</c:v>
                </c:pt>
                <c:pt idx="6">
                  <c:v>#N/A</c:v>
                </c:pt>
                <c:pt idx="7">
                  <c:v>0.06</c:v>
                </c:pt>
                <c:pt idx="8">
                  <c:v>#N/A</c:v>
                </c:pt>
                <c:pt idx="9">
                  <c:v>0.02</c:v>
                </c:pt>
              </c:numCache>
            </c:numRef>
          </c:val>
          <c:extLst>
            <c:ext xmlns:c16="http://schemas.microsoft.com/office/drawing/2014/chart" uri="{C3380CC4-5D6E-409C-BE32-E72D297353CC}">
              <c16:uniqueId val="{00000004-84E7-40C5-82BA-F9A766D67D0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0.06</c:v>
                </c:pt>
              </c:numCache>
            </c:numRef>
          </c:val>
          <c:extLst>
            <c:ext xmlns:c16="http://schemas.microsoft.com/office/drawing/2014/chart" uri="{C3380CC4-5D6E-409C-BE32-E72D297353CC}">
              <c16:uniqueId val="{00000005-84E7-40C5-82BA-F9A766D67D0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0.53</c:v>
                </c:pt>
                <c:pt idx="4">
                  <c:v>#N/A</c:v>
                </c:pt>
                <c:pt idx="5">
                  <c:v>0.34</c:v>
                </c:pt>
                <c:pt idx="6">
                  <c:v>#N/A</c:v>
                </c:pt>
                <c:pt idx="7">
                  <c:v>0.47</c:v>
                </c:pt>
                <c:pt idx="8">
                  <c:v>#N/A</c:v>
                </c:pt>
                <c:pt idx="9">
                  <c:v>0.23</c:v>
                </c:pt>
              </c:numCache>
            </c:numRef>
          </c:val>
          <c:extLst>
            <c:ext xmlns:c16="http://schemas.microsoft.com/office/drawing/2014/chart" uri="{C3380CC4-5D6E-409C-BE32-E72D297353CC}">
              <c16:uniqueId val="{00000006-84E7-40C5-82BA-F9A766D67D03}"/>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0.01</c:v>
                </c:pt>
                <c:pt idx="4">
                  <c:v>#N/A</c:v>
                </c:pt>
                <c:pt idx="5">
                  <c:v>0</c:v>
                </c:pt>
                <c:pt idx="6">
                  <c:v>#N/A</c:v>
                </c:pt>
                <c:pt idx="7">
                  <c:v>0</c:v>
                </c:pt>
                <c:pt idx="8">
                  <c:v>#N/A</c:v>
                </c:pt>
                <c:pt idx="9">
                  <c:v>0.42</c:v>
                </c:pt>
              </c:numCache>
            </c:numRef>
          </c:val>
          <c:extLst>
            <c:ext xmlns:c16="http://schemas.microsoft.com/office/drawing/2014/chart" uri="{C3380CC4-5D6E-409C-BE32-E72D297353CC}">
              <c16:uniqueId val="{00000007-84E7-40C5-82BA-F9A766D67D0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0.72</c:v>
                </c:pt>
                <c:pt idx="2">
                  <c:v>#N/A</c:v>
                </c:pt>
                <c:pt idx="3">
                  <c:v>1.19</c:v>
                </c:pt>
                <c:pt idx="4">
                  <c:v>#N/A</c:v>
                </c:pt>
                <c:pt idx="5">
                  <c:v>1.36</c:v>
                </c:pt>
                <c:pt idx="6">
                  <c:v>#N/A</c:v>
                </c:pt>
                <c:pt idx="7">
                  <c:v>1.1000000000000001</c:v>
                </c:pt>
                <c:pt idx="8">
                  <c:v>#N/A</c:v>
                </c:pt>
                <c:pt idx="9">
                  <c:v>1.65</c:v>
                </c:pt>
              </c:numCache>
            </c:numRef>
          </c:val>
          <c:extLst>
            <c:ext xmlns:c16="http://schemas.microsoft.com/office/drawing/2014/chart" uri="{C3380CC4-5D6E-409C-BE32-E72D297353CC}">
              <c16:uniqueId val="{00000008-84E7-40C5-82BA-F9A766D67D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6.47</c:v>
                </c:pt>
                <c:pt idx="2">
                  <c:v>#N/A</c:v>
                </c:pt>
                <c:pt idx="3">
                  <c:v>4.17</c:v>
                </c:pt>
                <c:pt idx="4">
                  <c:v>#N/A</c:v>
                </c:pt>
                <c:pt idx="5">
                  <c:v>2.63</c:v>
                </c:pt>
                <c:pt idx="6">
                  <c:v>#N/A</c:v>
                </c:pt>
                <c:pt idx="7">
                  <c:v>4.5199999999999996</c:v>
                </c:pt>
                <c:pt idx="8">
                  <c:v>#N/A</c:v>
                </c:pt>
                <c:pt idx="9">
                  <c:v>3.1</c:v>
                </c:pt>
              </c:numCache>
            </c:numRef>
          </c:val>
          <c:extLst>
            <c:ext xmlns:c16="http://schemas.microsoft.com/office/drawing/2014/chart" uri="{C3380CC4-5D6E-409C-BE32-E72D297353CC}">
              <c16:uniqueId val="{00000009-84E7-40C5-82BA-F9A766D67D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423</c:v>
                </c:pt>
                <c:pt idx="5">
                  <c:v>395</c:v>
                </c:pt>
                <c:pt idx="8">
                  <c:v>357</c:v>
                </c:pt>
                <c:pt idx="11">
                  <c:v>321</c:v>
                </c:pt>
                <c:pt idx="14">
                  <c:v>323</c:v>
                </c:pt>
              </c:numCache>
            </c:numRef>
          </c:val>
          <c:extLst>
            <c:ext xmlns:c16="http://schemas.microsoft.com/office/drawing/2014/chart" uri="{C3380CC4-5D6E-409C-BE32-E72D297353CC}">
              <c16:uniqueId val="{00000000-DECC-426F-BA39-CA7107CA8F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CC-426F-BA39-CA7107CA8F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c:v>
                </c:pt>
                <c:pt idx="3">
                  <c:v>30</c:v>
                </c:pt>
                <c:pt idx="6">
                  <c:v>30</c:v>
                </c:pt>
                <c:pt idx="9">
                  <c:v>32</c:v>
                </c:pt>
                <c:pt idx="12">
                  <c:v>31</c:v>
                </c:pt>
              </c:numCache>
            </c:numRef>
          </c:val>
          <c:extLst>
            <c:ext xmlns:c16="http://schemas.microsoft.com/office/drawing/2014/chart" uri="{C3380CC4-5D6E-409C-BE32-E72D297353CC}">
              <c16:uniqueId val="{00000002-DECC-426F-BA39-CA7107CA8F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2</c:v>
                </c:pt>
                <c:pt idx="9">
                  <c:v>2</c:v>
                </c:pt>
                <c:pt idx="12">
                  <c:v>1</c:v>
                </c:pt>
              </c:numCache>
            </c:numRef>
          </c:val>
          <c:extLst>
            <c:ext xmlns:c16="http://schemas.microsoft.com/office/drawing/2014/chart" uri="{C3380CC4-5D6E-409C-BE32-E72D297353CC}">
              <c16:uniqueId val="{00000003-DECC-426F-BA39-CA7107CA8F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91</c:v>
                </c:pt>
                <c:pt idx="3">
                  <c:v>87</c:v>
                </c:pt>
                <c:pt idx="6">
                  <c:v>84</c:v>
                </c:pt>
                <c:pt idx="9">
                  <c:v>84</c:v>
                </c:pt>
                <c:pt idx="12">
                  <c:v>91</c:v>
                </c:pt>
              </c:numCache>
            </c:numRef>
          </c:val>
          <c:extLst>
            <c:ext xmlns:c16="http://schemas.microsoft.com/office/drawing/2014/chart" uri="{C3380CC4-5D6E-409C-BE32-E72D297353CC}">
              <c16:uniqueId val="{00000004-DECC-426F-BA39-CA7107CA8F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CC-426F-BA39-CA7107CA8F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CC-426F-BA39-CA7107CA8F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529</c:v>
                </c:pt>
                <c:pt idx="3">
                  <c:v>483</c:v>
                </c:pt>
                <c:pt idx="6">
                  <c:v>433</c:v>
                </c:pt>
                <c:pt idx="9">
                  <c:v>365</c:v>
                </c:pt>
                <c:pt idx="12">
                  <c:v>366</c:v>
                </c:pt>
              </c:numCache>
            </c:numRef>
          </c:val>
          <c:extLst>
            <c:ext xmlns:c16="http://schemas.microsoft.com/office/drawing/2014/chart" uri="{C3380CC4-5D6E-409C-BE32-E72D297353CC}">
              <c16:uniqueId val="{00000007-DECC-426F-BA39-CA7107CA8F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223</c:v>
                </c:pt>
                <c:pt idx="2">
                  <c:v>#N/A</c:v>
                </c:pt>
                <c:pt idx="3">
                  <c:v>#N/A</c:v>
                </c:pt>
                <c:pt idx="4">
                  <c:v>206</c:v>
                </c:pt>
                <c:pt idx="5">
                  <c:v>#N/A</c:v>
                </c:pt>
                <c:pt idx="6">
                  <c:v>#N/A</c:v>
                </c:pt>
                <c:pt idx="7">
                  <c:v>192</c:v>
                </c:pt>
                <c:pt idx="8">
                  <c:v>#N/A</c:v>
                </c:pt>
                <c:pt idx="9">
                  <c:v>#N/A</c:v>
                </c:pt>
                <c:pt idx="10">
                  <c:v>162</c:v>
                </c:pt>
                <c:pt idx="11">
                  <c:v>#N/A</c:v>
                </c:pt>
                <c:pt idx="12">
                  <c:v>#N/A</c:v>
                </c:pt>
                <c:pt idx="13">
                  <c:v>166</c:v>
                </c:pt>
                <c:pt idx="14">
                  <c:v>#N/A</c:v>
                </c:pt>
              </c:numCache>
            </c:numRef>
          </c:val>
          <c:smooth val="0"/>
          <c:extLst>
            <c:ext xmlns:c16="http://schemas.microsoft.com/office/drawing/2014/chart" uri="{C3380CC4-5D6E-409C-BE32-E72D297353CC}">
              <c16:uniqueId val="{00000008-DECC-426F-BA39-CA7107CA8F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2784</c:v>
                </c:pt>
                <c:pt idx="5">
                  <c:v>2685</c:v>
                </c:pt>
                <c:pt idx="8">
                  <c:v>2623</c:v>
                </c:pt>
                <c:pt idx="11">
                  <c:v>2654</c:v>
                </c:pt>
                <c:pt idx="14">
                  <c:v>3380</c:v>
                </c:pt>
              </c:numCache>
            </c:numRef>
          </c:val>
          <c:extLst>
            <c:ext xmlns:c16="http://schemas.microsoft.com/office/drawing/2014/chart" uri="{C3380CC4-5D6E-409C-BE32-E72D297353CC}">
              <c16:uniqueId val="{00000000-6612-4C06-A3AB-D9EB6D2612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821</c:v>
                </c:pt>
                <c:pt idx="5">
                  <c:v>762</c:v>
                </c:pt>
                <c:pt idx="8">
                  <c:v>677</c:v>
                </c:pt>
                <c:pt idx="11">
                  <c:v>611</c:v>
                </c:pt>
                <c:pt idx="14">
                  <c:v>555</c:v>
                </c:pt>
              </c:numCache>
            </c:numRef>
          </c:val>
          <c:extLst>
            <c:ext xmlns:c16="http://schemas.microsoft.com/office/drawing/2014/chart" uri="{C3380CC4-5D6E-409C-BE32-E72D297353CC}">
              <c16:uniqueId val="{00000001-6612-4C06-A3AB-D9EB6D2612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1266</c:v>
                </c:pt>
                <c:pt idx="5">
                  <c:v>1360</c:v>
                </c:pt>
                <c:pt idx="8">
                  <c:v>1713</c:v>
                </c:pt>
                <c:pt idx="11">
                  <c:v>1779</c:v>
                </c:pt>
                <c:pt idx="14">
                  <c:v>1791</c:v>
                </c:pt>
              </c:numCache>
            </c:numRef>
          </c:val>
          <c:extLst>
            <c:ext xmlns:c16="http://schemas.microsoft.com/office/drawing/2014/chart" uri="{C3380CC4-5D6E-409C-BE32-E72D297353CC}">
              <c16:uniqueId val="{00000002-6612-4C06-A3AB-D9EB6D2612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12-4C06-A3AB-D9EB6D2612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12-4C06-A3AB-D9EB6D2612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12-4C06-A3AB-D9EB6D2612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212</c:v>
                </c:pt>
                <c:pt idx="3">
                  <c:v>205</c:v>
                </c:pt>
                <c:pt idx="6">
                  <c:v>249</c:v>
                </c:pt>
                <c:pt idx="9">
                  <c:v>228</c:v>
                </c:pt>
                <c:pt idx="12">
                  <c:v>264</c:v>
                </c:pt>
              </c:numCache>
            </c:numRef>
          </c:val>
          <c:extLst>
            <c:ext xmlns:c16="http://schemas.microsoft.com/office/drawing/2014/chart" uri="{C3380CC4-5D6E-409C-BE32-E72D297353CC}">
              <c16:uniqueId val="{00000006-6612-4C06-A3AB-D9EB6D2612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c:v>
                </c:pt>
                <c:pt idx="3">
                  <c:v>5</c:v>
                </c:pt>
                <c:pt idx="6">
                  <c:v>4</c:v>
                </c:pt>
                <c:pt idx="9">
                  <c:v>2</c:v>
                </c:pt>
                <c:pt idx="12">
                  <c:v>1</c:v>
                </c:pt>
              </c:numCache>
            </c:numRef>
          </c:val>
          <c:extLst>
            <c:ext xmlns:c16="http://schemas.microsoft.com/office/drawing/2014/chart" uri="{C3380CC4-5D6E-409C-BE32-E72D297353CC}">
              <c16:uniqueId val="{00000007-6612-4C06-A3AB-D9EB6D2612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828</c:v>
                </c:pt>
                <c:pt idx="3">
                  <c:v>837</c:v>
                </c:pt>
                <c:pt idx="6">
                  <c:v>879</c:v>
                </c:pt>
                <c:pt idx="9">
                  <c:v>945</c:v>
                </c:pt>
                <c:pt idx="12">
                  <c:v>952</c:v>
                </c:pt>
              </c:numCache>
            </c:numRef>
          </c:val>
          <c:extLst>
            <c:ext xmlns:c16="http://schemas.microsoft.com/office/drawing/2014/chart" uri="{C3380CC4-5D6E-409C-BE32-E72D297353CC}">
              <c16:uniqueId val="{00000008-6612-4C06-A3AB-D9EB6D2612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302</c:v>
                </c:pt>
                <c:pt idx="3">
                  <c:v>276</c:v>
                </c:pt>
                <c:pt idx="6">
                  <c:v>253</c:v>
                </c:pt>
                <c:pt idx="9">
                  <c:v>223</c:v>
                </c:pt>
                <c:pt idx="12">
                  <c:v>197</c:v>
                </c:pt>
              </c:numCache>
            </c:numRef>
          </c:val>
          <c:extLst>
            <c:ext xmlns:c16="http://schemas.microsoft.com/office/drawing/2014/chart" uri="{C3380CC4-5D6E-409C-BE32-E72D297353CC}">
              <c16:uniqueId val="{00000009-6612-4C06-A3AB-D9EB6D2612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3610</c:v>
                </c:pt>
                <c:pt idx="3">
                  <c:v>3397</c:v>
                </c:pt>
                <c:pt idx="6">
                  <c:v>3188</c:v>
                </c:pt>
                <c:pt idx="9">
                  <c:v>3161</c:v>
                </c:pt>
                <c:pt idx="12">
                  <c:v>4111</c:v>
                </c:pt>
              </c:numCache>
            </c:numRef>
          </c:val>
          <c:extLst>
            <c:ext xmlns:c16="http://schemas.microsoft.com/office/drawing/2014/chart" uri="{C3380CC4-5D6E-409C-BE32-E72D297353CC}">
              <c16:uniqueId val="{0000000A-6612-4C06-A3AB-D9EB6D2612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12-4C06-A3AB-D9EB6D2612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669</c:v>
                </c:pt>
                <c:pt idx="1">
                  <c:v>774</c:v>
                </c:pt>
                <c:pt idx="2">
                  <c:v>841</c:v>
                </c:pt>
              </c:numCache>
            </c:numRef>
          </c:val>
          <c:extLst>
            <c:ext xmlns:c16="http://schemas.microsoft.com/office/drawing/2014/chart" uri="{C3380CC4-5D6E-409C-BE32-E72D297353CC}">
              <c16:uniqueId val="{00000000-A0DA-440F-8352-87F0629D5A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c:v>
                </c:pt>
                <c:pt idx="1">
                  <c:v>32</c:v>
                </c:pt>
                <c:pt idx="2">
                  <c:v>32</c:v>
                </c:pt>
              </c:numCache>
            </c:numRef>
          </c:val>
          <c:extLst>
            <c:ext xmlns:c16="http://schemas.microsoft.com/office/drawing/2014/chart" uri="{C3380CC4-5D6E-409C-BE32-E72D297353CC}">
              <c16:uniqueId val="{00000001-A0DA-440F-8352-87F0629D5A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969</c:v>
                </c:pt>
                <c:pt idx="1">
                  <c:v>923</c:v>
                </c:pt>
                <c:pt idx="2">
                  <c:v>859</c:v>
                </c:pt>
              </c:numCache>
            </c:numRef>
          </c:val>
          <c:extLst>
            <c:ext xmlns:c16="http://schemas.microsoft.com/office/drawing/2014/chart" uri="{C3380CC4-5D6E-409C-BE32-E72D297353CC}">
              <c16:uniqueId val="{00000002-A0DA-440F-8352-87F0629D5A3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
2,302
205.01
5,377,645
5,281,686
68,431
2,206,977
4,111,266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前年度と同じとなっている。類似団体内平均と同程度だが、北海道平均は下回っている。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人口減少に歯止めがかからない状況や大型事業所が少ないことなどから、財政基盤が恒常的に脆弱である。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徴収率の向上を目指し、北海道職員の短期併任制度を活用するなど歳入の確保に努めている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8" name="直線コネクタ 67"/>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1" name="直線コネクタ 70"/>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4" name="直線コネクタ 73"/>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7" name="直線コネクタ 76"/>
        <xdr:cNvCxnSpPr/>
      </xdr:nvCxnSpPr>
      <xdr:spPr>
        <a:xfrm flipV="1">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7" name="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8"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9" name="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0" name="テキスト ボックス 89"/>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1" name="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5" name="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6" name="テキスト ボックス 95"/>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ており、大幅に改善した令和３年度から改善傾向が続いている。改善の主な要因としては、法人町民税や入湯税をはじめとする町税の増加と、職員退職手当組合納付金等の減少による人件費の減少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歳入確保については厳しい状況が続くと予想されるため、行財政改革の取り組みをさらに加速させ、事業実施の適正化を図り、経常経費の削減に努める。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110279</xdr:rowOff>
    </xdr:to>
    <xdr:cxnSp macro="">
      <xdr:nvCxnSpPr>
        <xdr:cNvPr id="131" name="直線コネクタ 130"/>
        <xdr:cNvCxnSpPr/>
      </xdr:nvCxnSpPr>
      <xdr:spPr>
        <a:xfrm flipV="1">
          <a:off x="4114800" y="1087141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112819</xdr:rowOff>
    </xdr:from>
    <xdr:to>
      <xdr:col>19</xdr:col>
      <xdr:colOff>133350</xdr:colOff>
      <xdr:row>63</xdr:row>
      <xdr:rowOff>110279</xdr:rowOff>
    </xdr:to>
    <xdr:cxnSp macro="">
      <xdr:nvCxnSpPr>
        <xdr:cNvPr id="134" name="直線コネクタ 133"/>
        <xdr:cNvCxnSpPr/>
      </xdr:nvCxnSpPr>
      <xdr:spPr>
        <a:xfrm>
          <a:off x="3225800" y="10742719"/>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112819</xdr:rowOff>
    </xdr:from>
    <xdr:to>
      <xdr:col>15</xdr:col>
      <xdr:colOff>82550</xdr:colOff>
      <xdr:row>65</xdr:row>
      <xdr:rowOff>101177</xdr:rowOff>
    </xdr:to>
    <xdr:cxnSp macro="">
      <xdr:nvCxnSpPr>
        <xdr:cNvPr id="137" name="直線コネクタ 136"/>
        <xdr:cNvCxnSpPr/>
      </xdr:nvCxnSpPr>
      <xdr:spPr>
        <a:xfrm flipV="1">
          <a:off x="2336800" y="10742719"/>
          <a:ext cx="889000" cy="5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65</xdr:row>
      <xdr:rowOff>141394</xdr:rowOff>
    </xdr:to>
    <xdr:cxnSp macro="">
      <xdr:nvCxnSpPr>
        <xdr:cNvPr id="140" name="直線コネクタ 139"/>
        <xdr:cNvCxnSpPr/>
      </xdr:nvCxnSpPr>
      <xdr:spPr>
        <a:xfrm flipV="1">
          <a:off x="1447800" y="1124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50" name="楕円 149"/>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35789</xdr:rowOff>
    </xdr:from>
    <xdr:ext cx="762000" cy="259045"/>
    <xdr:sp macro="" textlink="">
      <xdr:nvSpPr>
        <xdr:cNvPr id="151" name="財政構造の弾力性該当値テキスト"/>
        <xdr:cNvSpPr txBox="1"/>
      </xdr:nvSpPr>
      <xdr:spPr>
        <a:xfrm>
          <a:off x="50419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59479</xdr:rowOff>
    </xdr:from>
    <xdr:to>
      <xdr:col>19</xdr:col>
      <xdr:colOff>184150</xdr:colOff>
      <xdr:row>63</xdr:row>
      <xdr:rowOff>161079</xdr:rowOff>
    </xdr:to>
    <xdr:sp macro="" textlink="">
      <xdr:nvSpPr>
        <xdr:cNvPr id="152" name="楕円 151"/>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171256</xdr:rowOff>
    </xdr:from>
    <xdr:ext cx="736600" cy="259045"/>
    <xdr:sp macro="" textlink="">
      <xdr:nvSpPr>
        <xdr:cNvPr id="153" name="テキスト ボックス 152"/>
        <xdr:cNvSpPr txBox="1"/>
      </xdr:nvSpPr>
      <xdr:spPr>
        <a:xfrm>
          <a:off x="3733800" y="1062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62019</xdr:rowOff>
    </xdr:from>
    <xdr:to>
      <xdr:col>15</xdr:col>
      <xdr:colOff>133350</xdr:colOff>
      <xdr:row>62</xdr:row>
      <xdr:rowOff>163619</xdr:rowOff>
    </xdr:to>
    <xdr:sp macro="" textlink="">
      <xdr:nvSpPr>
        <xdr:cNvPr id="154" name="楕円 153"/>
        <xdr:cNvSpPr/>
      </xdr:nvSpPr>
      <xdr:spPr>
        <a:xfrm>
          <a:off x="3175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2346</xdr:rowOff>
    </xdr:from>
    <xdr:ext cx="762000" cy="259045"/>
    <xdr:sp macro="" textlink="">
      <xdr:nvSpPr>
        <xdr:cNvPr id="155" name="テキスト ボックス 154"/>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6" name="楕円 155"/>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7" name="テキスト ボックス 156"/>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58" name="楕円 157"/>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59" name="テキスト ボックス 158"/>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小規模団体であるが、町立高等学校を有していることや直営で保育所を運営していることから、教職員人件費や臨時保育士人件費などが含まれているため、類似団体平均を上回っている。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人件費及び物件費などの削減を図るため、引き続き行財政改革を推進し、事業の適正化や事務の効率化に努める。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79809</xdr:rowOff>
    </xdr:from>
    <xdr:to>
      <xdr:col>23</xdr:col>
      <xdr:colOff>133350</xdr:colOff>
      <xdr:row>83</xdr:row>
      <xdr:rowOff>104307</xdr:rowOff>
    </xdr:to>
    <xdr:cxnSp macro="">
      <xdr:nvCxnSpPr>
        <xdr:cNvPr id="193" name="直線コネクタ 192"/>
        <xdr:cNvCxnSpPr/>
      </xdr:nvCxnSpPr>
      <xdr:spPr>
        <a:xfrm flipV="1">
          <a:off x="4114800" y="14310159"/>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68755</xdr:rowOff>
    </xdr:from>
    <xdr:to>
      <xdr:col>19</xdr:col>
      <xdr:colOff>133350</xdr:colOff>
      <xdr:row>83</xdr:row>
      <xdr:rowOff>104307</xdr:rowOff>
    </xdr:to>
    <xdr:cxnSp macro="">
      <xdr:nvCxnSpPr>
        <xdr:cNvPr id="196" name="直線コネクタ 195"/>
        <xdr:cNvCxnSpPr/>
      </xdr:nvCxnSpPr>
      <xdr:spPr>
        <a:xfrm>
          <a:off x="3225800" y="14299105"/>
          <a:ext cx="889000" cy="3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32243</xdr:rowOff>
    </xdr:from>
    <xdr:to>
      <xdr:col>15</xdr:col>
      <xdr:colOff>82550</xdr:colOff>
      <xdr:row>83</xdr:row>
      <xdr:rowOff>68755</xdr:rowOff>
    </xdr:to>
    <xdr:cxnSp macro="">
      <xdr:nvCxnSpPr>
        <xdr:cNvPr id="199" name="直線コネクタ 198"/>
        <xdr:cNvCxnSpPr/>
      </xdr:nvCxnSpPr>
      <xdr:spPr>
        <a:xfrm>
          <a:off x="2336800" y="14262593"/>
          <a:ext cx="8890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147963</xdr:rowOff>
    </xdr:from>
    <xdr:to>
      <xdr:col>11</xdr:col>
      <xdr:colOff>31750</xdr:colOff>
      <xdr:row>83</xdr:row>
      <xdr:rowOff>32243</xdr:rowOff>
    </xdr:to>
    <xdr:cxnSp macro="">
      <xdr:nvCxnSpPr>
        <xdr:cNvPr id="202" name="直線コネクタ 201"/>
        <xdr:cNvCxnSpPr/>
      </xdr:nvCxnSpPr>
      <xdr:spPr>
        <a:xfrm>
          <a:off x="1447800" y="14206863"/>
          <a:ext cx="889000" cy="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29009</xdr:rowOff>
    </xdr:from>
    <xdr:to>
      <xdr:col>23</xdr:col>
      <xdr:colOff>184150</xdr:colOff>
      <xdr:row>83</xdr:row>
      <xdr:rowOff>130609</xdr:rowOff>
    </xdr:to>
    <xdr:sp macro="" textlink="">
      <xdr:nvSpPr>
        <xdr:cNvPr id="212" name="楕円 211"/>
        <xdr:cNvSpPr/>
      </xdr:nvSpPr>
      <xdr:spPr>
        <a:xfrm>
          <a:off x="4902200" y="142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1086</xdr:rowOff>
    </xdr:from>
    <xdr:ext cx="762000" cy="259045"/>
    <xdr:sp macro="" textlink="">
      <xdr:nvSpPr>
        <xdr:cNvPr id="213" name="人件費・物件費等の状況該当値テキスト"/>
        <xdr:cNvSpPr txBox="1"/>
      </xdr:nvSpPr>
      <xdr:spPr>
        <a:xfrm>
          <a:off x="5041900" y="1423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53507</xdr:rowOff>
    </xdr:from>
    <xdr:to>
      <xdr:col>19</xdr:col>
      <xdr:colOff>184150</xdr:colOff>
      <xdr:row>83</xdr:row>
      <xdr:rowOff>155107</xdr:rowOff>
    </xdr:to>
    <xdr:sp macro="" textlink="">
      <xdr:nvSpPr>
        <xdr:cNvPr id="214" name="楕円 213"/>
        <xdr:cNvSpPr/>
      </xdr:nvSpPr>
      <xdr:spPr>
        <a:xfrm>
          <a:off x="4064000" y="142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139884</xdr:rowOff>
    </xdr:from>
    <xdr:ext cx="736600" cy="259045"/>
    <xdr:sp macro="" textlink="">
      <xdr:nvSpPr>
        <xdr:cNvPr id="215" name="テキスト ボックス 214"/>
        <xdr:cNvSpPr txBox="1"/>
      </xdr:nvSpPr>
      <xdr:spPr>
        <a:xfrm>
          <a:off x="3733800" y="1437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17955</xdr:rowOff>
    </xdr:from>
    <xdr:to>
      <xdr:col>15</xdr:col>
      <xdr:colOff>133350</xdr:colOff>
      <xdr:row>83</xdr:row>
      <xdr:rowOff>119555</xdr:rowOff>
    </xdr:to>
    <xdr:sp macro="" textlink="">
      <xdr:nvSpPr>
        <xdr:cNvPr id="216" name="楕円 215"/>
        <xdr:cNvSpPr/>
      </xdr:nvSpPr>
      <xdr:spPr>
        <a:xfrm>
          <a:off x="3175000" y="142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104332</xdr:rowOff>
    </xdr:from>
    <xdr:ext cx="762000" cy="259045"/>
    <xdr:sp macro="" textlink="">
      <xdr:nvSpPr>
        <xdr:cNvPr id="217" name="テキスト ボックス 216"/>
        <xdr:cNvSpPr txBox="1"/>
      </xdr:nvSpPr>
      <xdr:spPr>
        <a:xfrm>
          <a:off x="2844800" y="143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152893</xdr:rowOff>
    </xdr:from>
    <xdr:to>
      <xdr:col>11</xdr:col>
      <xdr:colOff>82550</xdr:colOff>
      <xdr:row>83</xdr:row>
      <xdr:rowOff>83043</xdr:rowOff>
    </xdr:to>
    <xdr:sp macro="" textlink="">
      <xdr:nvSpPr>
        <xdr:cNvPr id="218" name="楕円 217"/>
        <xdr:cNvSpPr/>
      </xdr:nvSpPr>
      <xdr:spPr>
        <a:xfrm>
          <a:off x="2286000" y="142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67820</xdr:rowOff>
    </xdr:from>
    <xdr:ext cx="762000" cy="259045"/>
    <xdr:sp macro="" textlink="">
      <xdr:nvSpPr>
        <xdr:cNvPr id="219" name="テキスト ボックス 218"/>
        <xdr:cNvSpPr txBox="1"/>
      </xdr:nvSpPr>
      <xdr:spPr>
        <a:xfrm>
          <a:off x="1955800" y="1429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97163</xdr:rowOff>
    </xdr:from>
    <xdr:to>
      <xdr:col>7</xdr:col>
      <xdr:colOff>31750</xdr:colOff>
      <xdr:row>83</xdr:row>
      <xdr:rowOff>27313</xdr:rowOff>
    </xdr:to>
    <xdr:sp macro="" textlink="">
      <xdr:nvSpPr>
        <xdr:cNvPr id="220" name="楕円 219"/>
        <xdr:cNvSpPr/>
      </xdr:nvSpPr>
      <xdr:spPr>
        <a:xfrm>
          <a:off x="1397000" y="141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12090</xdr:rowOff>
    </xdr:from>
    <xdr:ext cx="762000" cy="259045"/>
    <xdr:sp macro="" textlink="">
      <xdr:nvSpPr>
        <xdr:cNvPr id="221" name="テキスト ボックス 220"/>
        <xdr:cNvSpPr txBox="1"/>
      </xdr:nvSpPr>
      <xdr:spPr>
        <a:xfrm>
          <a:off x="1066800" y="1424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前年度と同じ指数であり、類似団体平均と同程度となっている。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職員数の適正管理とともに、適正な給与水準の維持に努める。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14605</xdr:rowOff>
    </xdr:to>
    <xdr:cxnSp macro="">
      <xdr:nvCxnSpPr>
        <xdr:cNvPr id="251" name="直線コネクタ 250"/>
        <xdr:cNvCxnSpPr/>
      </xdr:nvCxnSpPr>
      <xdr:spPr>
        <a:xfrm>
          <a:off x="16179800" y="14930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95568</xdr:rowOff>
    </xdr:from>
    <xdr:to>
      <xdr:col>77</xdr:col>
      <xdr:colOff>44450</xdr:colOff>
      <xdr:row>87</xdr:row>
      <xdr:rowOff>14605</xdr:rowOff>
    </xdr:to>
    <xdr:cxnSp macro="">
      <xdr:nvCxnSpPr>
        <xdr:cNvPr id="254" name="直線コネクタ 253"/>
        <xdr:cNvCxnSpPr/>
      </xdr:nvCxnSpPr>
      <xdr:spPr>
        <a:xfrm>
          <a:off x="15290800" y="1484026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95568</xdr:rowOff>
    </xdr:to>
    <xdr:cxnSp macro="">
      <xdr:nvCxnSpPr>
        <xdr:cNvPr id="257" name="直線コネクタ 256"/>
        <xdr:cNvCxnSpPr/>
      </xdr:nvCxnSpPr>
      <xdr:spPr>
        <a:xfrm>
          <a:off x="14401800" y="14816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87</xdr:row>
      <xdr:rowOff>50800</xdr:rowOff>
    </xdr:to>
    <xdr:cxnSp macro="">
      <xdr:nvCxnSpPr>
        <xdr:cNvPr id="260" name="直線コネクタ 259"/>
        <xdr:cNvCxnSpPr/>
      </xdr:nvCxnSpPr>
      <xdr:spPr>
        <a:xfrm flipV="1">
          <a:off x="13512800" y="1481613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0" name="楕円 269"/>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107332</xdr:rowOff>
    </xdr:from>
    <xdr:ext cx="762000" cy="259045"/>
    <xdr:sp macro="" textlink="">
      <xdr:nvSpPr>
        <xdr:cNvPr id="271" name="給与水準   （国との比較）該当値テキスト"/>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2" name="楕円 271"/>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73" name="テキスト ボックス 272"/>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44768</xdr:rowOff>
    </xdr:from>
    <xdr:to>
      <xdr:col>73</xdr:col>
      <xdr:colOff>44450</xdr:colOff>
      <xdr:row>86</xdr:row>
      <xdr:rowOff>146368</xdr:rowOff>
    </xdr:to>
    <xdr:sp macro="" textlink="">
      <xdr:nvSpPr>
        <xdr:cNvPr id="274" name="楕円 273"/>
        <xdr:cNvSpPr/>
      </xdr:nvSpPr>
      <xdr:spPr>
        <a:xfrm>
          <a:off x="15240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156545</xdr:rowOff>
    </xdr:from>
    <xdr:ext cx="762000" cy="259045"/>
    <xdr:sp macro="" textlink="">
      <xdr:nvSpPr>
        <xdr:cNvPr id="275" name="テキスト ボックス 274"/>
        <xdr:cNvSpPr txBox="1"/>
      </xdr:nvSpPr>
      <xdr:spPr>
        <a:xfrm>
          <a:off x="14909800" y="1455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76" name="楕円 275"/>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77" name="テキスト ボックス 276"/>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78" name="楕円 27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79" name="テキスト ボックス 27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町立高等学校の教員、事務職員、実習助手が職員数に含まれていることから、高い水準で推移しており、類似団体平均を上回っている。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月策定の第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次壮瞥町定員管理適正化計画（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）に基づき、職員数の適正管理に努める。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76247</xdr:rowOff>
    </xdr:from>
    <xdr:to>
      <xdr:col>81</xdr:col>
      <xdr:colOff>44450</xdr:colOff>
      <xdr:row>61</xdr:row>
      <xdr:rowOff>100679</xdr:rowOff>
    </xdr:to>
    <xdr:cxnSp macro="">
      <xdr:nvCxnSpPr>
        <xdr:cNvPr id="318" name="直線コネクタ 317"/>
        <xdr:cNvCxnSpPr/>
      </xdr:nvCxnSpPr>
      <xdr:spPr>
        <a:xfrm flipV="1">
          <a:off x="16179800" y="10534697"/>
          <a:ext cx="838200" cy="2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88312</xdr:rowOff>
    </xdr:from>
    <xdr:to>
      <xdr:col>77</xdr:col>
      <xdr:colOff>44450</xdr:colOff>
      <xdr:row>61</xdr:row>
      <xdr:rowOff>100679</xdr:rowOff>
    </xdr:to>
    <xdr:cxnSp macro="">
      <xdr:nvCxnSpPr>
        <xdr:cNvPr id="321" name="直線コネクタ 320"/>
        <xdr:cNvCxnSpPr/>
      </xdr:nvCxnSpPr>
      <xdr:spPr>
        <a:xfrm>
          <a:off x="15290800" y="10546762"/>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73834</xdr:rowOff>
    </xdr:from>
    <xdr:to>
      <xdr:col>72</xdr:col>
      <xdr:colOff>203200</xdr:colOff>
      <xdr:row>61</xdr:row>
      <xdr:rowOff>88312</xdr:rowOff>
    </xdr:to>
    <xdr:cxnSp macro="">
      <xdr:nvCxnSpPr>
        <xdr:cNvPr id="324" name="直線コネクタ 323"/>
        <xdr:cNvCxnSpPr/>
      </xdr:nvCxnSpPr>
      <xdr:spPr>
        <a:xfrm>
          <a:off x="14401800" y="105322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52721</xdr:rowOff>
    </xdr:from>
    <xdr:to>
      <xdr:col>68</xdr:col>
      <xdr:colOff>152400</xdr:colOff>
      <xdr:row>61</xdr:row>
      <xdr:rowOff>73834</xdr:rowOff>
    </xdr:to>
    <xdr:cxnSp macro="">
      <xdr:nvCxnSpPr>
        <xdr:cNvPr id="327" name="直線コネクタ 326"/>
        <xdr:cNvCxnSpPr/>
      </xdr:nvCxnSpPr>
      <xdr:spPr>
        <a:xfrm>
          <a:off x="13512800" y="10511171"/>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25447</xdr:rowOff>
    </xdr:from>
    <xdr:to>
      <xdr:col>81</xdr:col>
      <xdr:colOff>95250</xdr:colOff>
      <xdr:row>61</xdr:row>
      <xdr:rowOff>127047</xdr:rowOff>
    </xdr:to>
    <xdr:sp macro="" textlink="">
      <xdr:nvSpPr>
        <xdr:cNvPr id="337" name="楕円 336"/>
        <xdr:cNvSpPr/>
      </xdr:nvSpPr>
      <xdr:spPr>
        <a:xfrm>
          <a:off x="16967200" y="104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168974</xdr:rowOff>
    </xdr:from>
    <xdr:ext cx="762000" cy="259045"/>
    <xdr:sp macro="" textlink="">
      <xdr:nvSpPr>
        <xdr:cNvPr id="338" name="定員管理の状況該当値テキスト"/>
        <xdr:cNvSpPr txBox="1"/>
      </xdr:nvSpPr>
      <xdr:spPr>
        <a:xfrm>
          <a:off x="17106900" y="1045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49879</xdr:rowOff>
    </xdr:from>
    <xdr:to>
      <xdr:col>77</xdr:col>
      <xdr:colOff>95250</xdr:colOff>
      <xdr:row>61</xdr:row>
      <xdr:rowOff>151479</xdr:rowOff>
    </xdr:to>
    <xdr:sp macro="" textlink="">
      <xdr:nvSpPr>
        <xdr:cNvPr id="339" name="楕円 338"/>
        <xdr:cNvSpPr/>
      </xdr:nvSpPr>
      <xdr:spPr>
        <a:xfrm>
          <a:off x="16129000" y="105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136256</xdr:rowOff>
    </xdr:from>
    <xdr:ext cx="736600" cy="259045"/>
    <xdr:sp macro="" textlink="">
      <xdr:nvSpPr>
        <xdr:cNvPr id="340" name="テキスト ボックス 339"/>
        <xdr:cNvSpPr txBox="1"/>
      </xdr:nvSpPr>
      <xdr:spPr>
        <a:xfrm>
          <a:off x="15798800" y="1059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37512</xdr:rowOff>
    </xdr:from>
    <xdr:to>
      <xdr:col>73</xdr:col>
      <xdr:colOff>44450</xdr:colOff>
      <xdr:row>61</xdr:row>
      <xdr:rowOff>139112</xdr:rowOff>
    </xdr:to>
    <xdr:sp macro="" textlink="">
      <xdr:nvSpPr>
        <xdr:cNvPr id="341" name="楕円 340"/>
        <xdr:cNvSpPr/>
      </xdr:nvSpPr>
      <xdr:spPr>
        <a:xfrm>
          <a:off x="15240000" y="1049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123889</xdr:rowOff>
    </xdr:from>
    <xdr:ext cx="762000" cy="259045"/>
    <xdr:sp macro="" textlink="">
      <xdr:nvSpPr>
        <xdr:cNvPr id="342" name="テキスト ボックス 341"/>
        <xdr:cNvSpPr txBox="1"/>
      </xdr:nvSpPr>
      <xdr:spPr>
        <a:xfrm>
          <a:off x="14909800" y="105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23034</xdr:rowOff>
    </xdr:from>
    <xdr:to>
      <xdr:col>68</xdr:col>
      <xdr:colOff>203200</xdr:colOff>
      <xdr:row>61</xdr:row>
      <xdr:rowOff>124634</xdr:rowOff>
    </xdr:to>
    <xdr:sp macro="" textlink="">
      <xdr:nvSpPr>
        <xdr:cNvPr id="343" name="楕円 342"/>
        <xdr:cNvSpPr/>
      </xdr:nvSpPr>
      <xdr:spPr>
        <a:xfrm>
          <a:off x="14351000" y="104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109411</xdr:rowOff>
    </xdr:from>
    <xdr:ext cx="762000" cy="259045"/>
    <xdr:sp macro="" textlink="">
      <xdr:nvSpPr>
        <xdr:cNvPr id="344" name="テキスト ボックス 343"/>
        <xdr:cNvSpPr txBox="1"/>
      </xdr:nvSpPr>
      <xdr:spPr>
        <a:xfrm>
          <a:off x="14020800" y="1056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1921</xdr:rowOff>
    </xdr:from>
    <xdr:to>
      <xdr:col>64</xdr:col>
      <xdr:colOff>152400</xdr:colOff>
      <xdr:row>61</xdr:row>
      <xdr:rowOff>103521</xdr:rowOff>
    </xdr:to>
    <xdr:sp macro="" textlink="">
      <xdr:nvSpPr>
        <xdr:cNvPr id="345" name="楕円 344"/>
        <xdr:cNvSpPr/>
      </xdr:nvSpPr>
      <xdr:spPr>
        <a:xfrm>
          <a:off x="13462000" y="104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88298</xdr:rowOff>
    </xdr:from>
    <xdr:ext cx="762000" cy="259045"/>
    <xdr:sp macro="" textlink="">
      <xdr:nvSpPr>
        <xdr:cNvPr id="346" name="テキスト ボックス 345"/>
        <xdr:cNvSpPr txBox="1"/>
      </xdr:nvSpPr>
      <xdr:spPr>
        <a:xfrm>
          <a:off x="13131800" y="1054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前年度に比べ比率が減少したものの、類似団体平均を上回っている。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地方債の元利償還金は、償還ピークである平成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年度を過ぎて穏やかに減少傾向にあるが、依然高い水準にあるため、引き続き地方債の発行限度額を厳しく管理し、有利な地方債を活用し財政の健全化を図る。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170180</xdr:rowOff>
    </xdr:to>
    <xdr:cxnSp macro="">
      <xdr:nvCxnSpPr>
        <xdr:cNvPr id="379" name="直線コネクタ 378"/>
        <xdr:cNvCxnSpPr/>
      </xdr:nvCxnSpPr>
      <xdr:spPr>
        <a:xfrm flipV="1">
          <a:off x="16179800" y="72826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119380</xdr:rowOff>
    </xdr:to>
    <xdr:cxnSp macro="">
      <xdr:nvCxnSpPr>
        <xdr:cNvPr id="382" name="直線コネクタ 381"/>
        <xdr:cNvCxnSpPr/>
      </xdr:nvCxnSpPr>
      <xdr:spPr>
        <a:xfrm flipV="1">
          <a:off x="15290800" y="737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52494</xdr:rowOff>
    </xdr:to>
    <xdr:cxnSp macro="">
      <xdr:nvCxnSpPr>
        <xdr:cNvPr id="385" name="直線コネクタ 384"/>
        <xdr:cNvCxnSpPr/>
      </xdr:nvCxnSpPr>
      <xdr:spPr>
        <a:xfrm flipV="1">
          <a:off x="14401800" y="74917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76623</xdr:rowOff>
    </xdr:to>
    <xdr:cxnSp macro="">
      <xdr:nvCxnSpPr>
        <xdr:cNvPr id="388" name="直線コネクタ 387"/>
        <xdr:cNvCxnSpPr/>
      </xdr:nvCxnSpPr>
      <xdr:spPr>
        <a:xfrm flipV="1">
          <a:off x="13512800" y="75962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8" name="楕円 397"/>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9"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0" name="楕円 399"/>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1" name="テキスト ボックス 400"/>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2" name="楕円 401"/>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3" name="テキスト ボックス 402"/>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04" name="楕円 403"/>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05" name="テキスト ボックス 404"/>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25823</xdr:rowOff>
    </xdr:from>
    <xdr:to>
      <xdr:col>64</xdr:col>
      <xdr:colOff>152400</xdr:colOff>
      <xdr:row>44</xdr:row>
      <xdr:rowOff>127423</xdr:rowOff>
    </xdr:to>
    <xdr:sp macro="" textlink="">
      <xdr:nvSpPr>
        <xdr:cNvPr id="406" name="楕円 405"/>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112200</xdr:rowOff>
    </xdr:from>
    <xdr:ext cx="762000" cy="259045"/>
    <xdr:sp macro="" textlink="">
      <xdr:nvSpPr>
        <xdr:cNvPr id="407" name="テキスト ボックス 406"/>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財政調整基金残高の増などにより、前年度と同じく算定なしとなっている。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地方債の発行にあたっては十分な精査を行い、計画的な基金への積み立てや充当可能財源の確保に努め、健全な財政運営を図る。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93315</xdr:rowOff>
    </xdr:from>
    <xdr:to>
      <xdr:col>64</xdr:col>
      <xdr:colOff>152400</xdr:colOff>
      <xdr:row>14</xdr:row>
      <xdr:rowOff>23465</xdr:rowOff>
    </xdr:to>
    <xdr:sp macro="" textlink="">
      <xdr:nvSpPr>
        <xdr:cNvPr id="458" name="楕円 457"/>
        <xdr:cNvSpPr/>
      </xdr:nvSpPr>
      <xdr:spPr>
        <a:xfrm>
          <a:off x="134620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8242</xdr:rowOff>
    </xdr:from>
    <xdr:ext cx="762000" cy="259045"/>
    <xdr:sp macro="" textlink="">
      <xdr:nvSpPr>
        <xdr:cNvPr id="459" name="テキスト ボックス 458"/>
        <xdr:cNvSpPr txBox="1"/>
      </xdr:nvSpPr>
      <xdr:spPr>
        <a:xfrm>
          <a:off x="13131800" y="240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
2,302
205.01
5,377,645
5,281,686
68,431
2,206,977
4,111,266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町立高等学校を有していることや保育所を直営で運営していることなどにより、職員数が高い水準で推移していることなどから、類似団体平均を上回っている。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月策定の第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次壮瞥町定員管理適正化計画（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R3-R7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）に基づき職員数の適正管理に努めるとともに、行財政改革も推進し、人件費の削減に努める。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136144</xdr:rowOff>
    </xdr:from>
    <xdr:to>
      <xdr:col>24</xdr:col>
      <xdr:colOff>25400</xdr:colOff>
      <xdr:row>39</xdr:row>
      <xdr:rowOff>46990</xdr:rowOff>
    </xdr:to>
    <xdr:cxnSp macro="">
      <xdr:nvCxnSpPr>
        <xdr:cNvPr id="64" name="直線コネクタ 63"/>
        <xdr:cNvCxnSpPr/>
      </xdr:nvCxnSpPr>
      <xdr:spPr>
        <a:xfrm flipV="1">
          <a:off x="3987800" y="66512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46990</xdr:rowOff>
    </xdr:to>
    <xdr:cxnSp macro="">
      <xdr:nvCxnSpPr>
        <xdr:cNvPr id="67" name="直線コネクタ 66"/>
        <xdr:cNvCxnSpPr/>
      </xdr:nvCxnSpPr>
      <xdr:spPr>
        <a:xfrm>
          <a:off x="3098800" y="6596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120142</xdr:rowOff>
    </xdr:to>
    <xdr:cxnSp macro="">
      <xdr:nvCxnSpPr>
        <xdr:cNvPr id="70" name="直線コネクタ 69"/>
        <xdr:cNvCxnSpPr/>
      </xdr:nvCxnSpPr>
      <xdr:spPr>
        <a:xfrm flipV="1">
          <a:off x="2209800" y="65963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5842</xdr:rowOff>
    </xdr:from>
    <xdr:to>
      <xdr:col>11</xdr:col>
      <xdr:colOff>9525</xdr:colOff>
      <xdr:row>39</xdr:row>
      <xdr:rowOff>120142</xdr:rowOff>
    </xdr:to>
    <xdr:cxnSp macro="">
      <xdr:nvCxnSpPr>
        <xdr:cNvPr id="73" name="直線コネクタ 72"/>
        <xdr:cNvCxnSpPr/>
      </xdr:nvCxnSpPr>
      <xdr:spPr>
        <a:xfrm>
          <a:off x="1320800" y="66923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69342</xdr:rowOff>
    </xdr:from>
    <xdr:to>
      <xdr:col>11</xdr:col>
      <xdr:colOff>60325</xdr:colOff>
      <xdr:row>39</xdr:row>
      <xdr:rowOff>170942</xdr:rowOff>
    </xdr:to>
    <xdr:sp macro="" textlink="">
      <xdr:nvSpPr>
        <xdr:cNvPr id="89" name="楕円 88"/>
        <xdr:cNvSpPr/>
      </xdr:nvSpPr>
      <xdr:spPr>
        <a:xfrm>
          <a:off x="2159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155719</xdr:rowOff>
    </xdr:from>
    <xdr:ext cx="762000" cy="259045"/>
    <xdr:sp macro="" textlink="">
      <xdr:nvSpPr>
        <xdr:cNvPr id="90" name="テキスト ボックス 89"/>
        <xdr:cNvSpPr txBox="1"/>
      </xdr:nvSpPr>
      <xdr:spPr>
        <a:xfrm>
          <a:off x="1828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126492</xdr:rowOff>
    </xdr:from>
    <xdr:to>
      <xdr:col>6</xdr:col>
      <xdr:colOff>171450</xdr:colOff>
      <xdr:row>39</xdr:row>
      <xdr:rowOff>56642</xdr:rowOff>
    </xdr:to>
    <xdr:sp macro="" textlink="">
      <xdr:nvSpPr>
        <xdr:cNvPr id="91" name="楕円 90"/>
        <xdr:cNvSpPr/>
      </xdr:nvSpPr>
      <xdr:spPr>
        <a:xfrm>
          <a:off x="1270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41419</xdr:rowOff>
    </xdr:from>
    <xdr:ext cx="762000" cy="259045"/>
    <xdr:sp macro="" textlink="">
      <xdr:nvSpPr>
        <xdr:cNvPr id="92" name="テキスト ボックス 91"/>
        <xdr:cNvSpPr txBox="1"/>
      </xdr:nvSpPr>
      <xdr:spPr>
        <a:xfrm>
          <a:off x="939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維持管理業務を指定管理委託していることや、直営で保育所を運営し、乳幼児保育や長時間保育を実施していることにより多数の臨時保育士を採用しているため、類似団体平均と同程度の水準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物価高騰に伴う委託料の増加等により、物件費の一般財源は前年度と比べ上昇しており、経常収支比率における比率が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事業の見直しや事務の効率化を図り、物件費の削減に努める。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28702</xdr:rowOff>
    </xdr:to>
    <xdr:cxnSp macro="">
      <xdr:nvCxnSpPr>
        <xdr:cNvPr id="122" name="直線コネクタ 121"/>
        <xdr:cNvCxnSpPr/>
      </xdr:nvCxnSpPr>
      <xdr:spPr>
        <a:xfrm>
          <a:off x="15671800" y="28884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145288</xdr:rowOff>
    </xdr:to>
    <xdr:cxnSp macro="">
      <xdr:nvCxnSpPr>
        <xdr:cNvPr id="125" name="直線コネクタ 124"/>
        <xdr:cNvCxnSpPr/>
      </xdr:nvCxnSpPr>
      <xdr:spPr>
        <a:xfrm>
          <a:off x="14782800" y="28061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16</xdr:row>
      <xdr:rowOff>131572</xdr:rowOff>
    </xdr:to>
    <xdr:cxnSp macro="">
      <xdr:nvCxnSpPr>
        <xdr:cNvPr id="128" name="直線コネクタ 127"/>
        <xdr:cNvCxnSpPr/>
      </xdr:nvCxnSpPr>
      <xdr:spPr>
        <a:xfrm flipV="1">
          <a:off x="13893800" y="2806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56134</xdr:rowOff>
    </xdr:to>
    <xdr:cxnSp macro="">
      <xdr:nvCxnSpPr>
        <xdr:cNvPr id="131" name="直線コネクタ 130"/>
        <xdr:cNvCxnSpPr/>
      </xdr:nvCxnSpPr>
      <xdr:spPr>
        <a:xfrm flipV="1">
          <a:off x="13004800" y="28747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1" name="楕円 140"/>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165879</xdr:rowOff>
    </xdr:from>
    <xdr:ext cx="762000" cy="259045"/>
    <xdr:sp macro="" textlink="">
      <xdr:nvSpPr>
        <xdr:cNvPr id="142" name="物件費該当値テキスト"/>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3" name="楕円 142"/>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4" name="テキスト ボックス 143"/>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xdr:rowOff>
    </xdr:from>
    <xdr:to>
      <xdr:col>74</xdr:col>
      <xdr:colOff>31750</xdr:colOff>
      <xdr:row>16</xdr:row>
      <xdr:rowOff>113792</xdr:rowOff>
    </xdr:to>
    <xdr:sp macro="" textlink="">
      <xdr:nvSpPr>
        <xdr:cNvPr id="145" name="楕円 144"/>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123969</xdr:rowOff>
    </xdr:from>
    <xdr:ext cx="762000" cy="259045"/>
    <xdr:sp macro="" textlink="">
      <xdr:nvSpPr>
        <xdr:cNvPr id="146" name="テキスト ボックス 145"/>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7" name="楕円 146"/>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8" name="テキスト ボックス 147"/>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49" name="楕円 148"/>
        <xdr:cNvSpPr/>
      </xdr:nvSpPr>
      <xdr:spPr>
        <a:xfrm>
          <a:off x="12954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50" name="テキスト ボックス 149"/>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扶助費の一般財源は、特定財源の増加により前年度に比べ減少し、類似団体平均を下回った。高齢化に合わせ社会福祉制度は拡充しており、長期的にみれば扶助費は増加傾向にある。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今後も、社会保障経費の増加が見込まれることから、保健指導や健診事業の充実を図り、扶助費の抑制に努める。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2" name="直線コネクタ 181"/>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85" name="直線コネクタ 184"/>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88" name="直線コネクタ 187"/>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50800</xdr:rowOff>
    </xdr:to>
    <xdr:cxnSp macro="">
      <xdr:nvCxnSpPr>
        <xdr:cNvPr id="191" name="直線コネクタ 190"/>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1" name="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3" name="楕円 20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4" name="テキスト ボックス 20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5" name="楕円 20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6" name="テキスト ボックス 20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7" name="楕円 206"/>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8" name="テキスト ボックス 207"/>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類似団体平均を下回っているものの、特別会計への繰出金の影響を受けやすいことから、特別会計の収支状況を的確に把握し、安定的な運営に努める。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国民健康保険特別会計への赤字補てん的な繰り出しや簡易水道事業特別会計、集落排水事業特別会計への施設整備、維持管理経費にかかる繰り出しが大きい傾向にあるため、各事業運営の適正化を図り、一般会計負担額の低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58420</xdr:rowOff>
    </xdr:from>
    <xdr:to>
      <xdr:col>82</xdr:col>
      <xdr:colOff>107950</xdr:colOff>
      <xdr:row>57</xdr:row>
      <xdr:rowOff>86995</xdr:rowOff>
    </xdr:to>
    <xdr:cxnSp macro="">
      <xdr:nvCxnSpPr>
        <xdr:cNvPr id="238" name="直線コネクタ 237"/>
        <xdr:cNvCxnSpPr/>
      </xdr:nvCxnSpPr>
      <xdr:spPr>
        <a:xfrm flipV="1">
          <a:off x="15671800" y="98310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xdr:rowOff>
    </xdr:from>
    <xdr:to>
      <xdr:col>78</xdr:col>
      <xdr:colOff>69850</xdr:colOff>
      <xdr:row>57</xdr:row>
      <xdr:rowOff>86995</xdr:rowOff>
    </xdr:to>
    <xdr:cxnSp macro="">
      <xdr:nvCxnSpPr>
        <xdr:cNvPr id="241" name="直線コネクタ 240"/>
        <xdr:cNvCxnSpPr/>
      </xdr:nvCxnSpPr>
      <xdr:spPr>
        <a:xfrm>
          <a:off x="14782800" y="97796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xdr:rowOff>
    </xdr:from>
    <xdr:to>
      <xdr:col>73</xdr:col>
      <xdr:colOff>180975</xdr:colOff>
      <xdr:row>57</xdr:row>
      <xdr:rowOff>86995</xdr:rowOff>
    </xdr:to>
    <xdr:cxnSp macro="">
      <xdr:nvCxnSpPr>
        <xdr:cNvPr id="244" name="直線コネクタ 243"/>
        <xdr:cNvCxnSpPr/>
      </xdr:nvCxnSpPr>
      <xdr:spPr>
        <a:xfrm flipV="1">
          <a:off x="13893800" y="97796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75565</xdr:rowOff>
    </xdr:from>
    <xdr:to>
      <xdr:col>69</xdr:col>
      <xdr:colOff>92075</xdr:colOff>
      <xdr:row>57</xdr:row>
      <xdr:rowOff>86995</xdr:rowOff>
    </xdr:to>
    <xdr:cxnSp macro="">
      <xdr:nvCxnSpPr>
        <xdr:cNvPr id="247" name="直線コネクタ 246"/>
        <xdr:cNvCxnSpPr/>
      </xdr:nvCxnSpPr>
      <xdr:spPr>
        <a:xfrm>
          <a:off x="13004800" y="98482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xdr:rowOff>
    </xdr:from>
    <xdr:to>
      <xdr:col>82</xdr:col>
      <xdr:colOff>158750</xdr:colOff>
      <xdr:row>57</xdr:row>
      <xdr:rowOff>109220</xdr:rowOff>
    </xdr:to>
    <xdr:sp macro="" textlink="">
      <xdr:nvSpPr>
        <xdr:cNvPr id="257" name="楕円 256"/>
        <xdr:cNvSpPr/>
      </xdr:nvSpPr>
      <xdr:spPr>
        <a:xfrm>
          <a:off x="164592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24147</xdr:rowOff>
    </xdr:from>
    <xdr:ext cx="762000" cy="259045"/>
    <xdr:sp macro="" textlink="">
      <xdr:nvSpPr>
        <xdr:cNvPr id="258" name="その他該当値テキスト"/>
        <xdr:cNvSpPr txBox="1"/>
      </xdr:nvSpPr>
      <xdr:spPr>
        <a:xfrm>
          <a:off x="16598900" y="962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36195</xdr:rowOff>
    </xdr:from>
    <xdr:to>
      <xdr:col>78</xdr:col>
      <xdr:colOff>120650</xdr:colOff>
      <xdr:row>57</xdr:row>
      <xdr:rowOff>137795</xdr:rowOff>
    </xdr:to>
    <xdr:sp macro="" textlink="">
      <xdr:nvSpPr>
        <xdr:cNvPr id="259" name="楕円 258"/>
        <xdr:cNvSpPr/>
      </xdr:nvSpPr>
      <xdr:spPr>
        <a:xfrm>
          <a:off x="15621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60" name="テキスト ボックス 259"/>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127635</xdr:rowOff>
    </xdr:from>
    <xdr:to>
      <xdr:col>74</xdr:col>
      <xdr:colOff>31750</xdr:colOff>
      <xdr:row>57</xdr:row>
      <xdr:rowOff>57785</xdr:rowOff>
    </xdr:to>
    <xdr:sp macro="" textlink="">
      <xdr:nvSpPr>
        <xdr:cNvPr id="261" name="楕円 260"/>
        <xdr:cNvSpPr/>
      </xdr:nvSpPr>
      <xdr:spPr>
        <a:xfrm>
          <a:off x="14732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67962</xdr:rowOff>
    </xdr:from>
    <xdr:ext cx="762000" cy="259045"/>
    <xdr:sp macro="" textlink="">
      <xdr:nvSpPr>
        <xdr:cNvPr id="262" name="テキスト ボックス 261"/>
        <xdr:cNvSpPr txBox="1"/>
      </xdr:nvSpPr>
      <xdr:spPr>
        <a:xfrm>
          <a:off x="14401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36195</xdr:rowOff>
    </xdr:from>
    <xdr:to>
      <xdr:col>69</xdr:col>
      <xdr:colOff>142875</xdr:colOff>
      <xdr:row>57</xdr:row>
      <xdr:rowOff>137795</xdr:rowOff>
    </xdr:to>
    <xdr:sp macro="" textlink="">
      <xdr:nvSpPr>
        <xdr:cNvPr id="263" name="楕円 262"/>
        <xdr:cNvSpPr/>
      </xdr:nvSpPr>
      <xdr:spPr>
        <a:xfrm>
          <a:off x="138430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147972</xdr:rowOff>
    </xdr:from>
    <xdr:ext cx="762000" cy="259045"/>
    <xdr:sp macro="" textlink="">
      <xdr:nvSpPr>
        <xdr:cNvPr id="264" name="テキスト ボックス 263"/>
        <xdr:cNvSpPr txBox="1"/>
      </xdr:nvSpPr>
      <xdr:spPr>
        <a:xfrm>
          <a:off x="13512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24765</xdr:rowOff>
    </xdr:from>
    <xdr:to>
      <xdr:col>65</xdr:col>
      <xdr:colOff>53975</xdr:colOff>
      <xdr:row>57</xdr:row>
      <xdr:rowOff>126365</xdr:rowOff>
    </xdr:to>
    <xdr:sp macro="" textlink="">
      <xdr:nvSpPr>
        <xdr:cNvPr id="265" name="楕円 264"/>
        <xdr:cNvSpPr/>
      </xdr:nvSpPr>
      <xdr:spPr>
        <a:xfrm>
          <a:off x="12954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136542</xdr:rowOff>
    </xdr:from>
    <xdr:ext cx="762000" cy="259045"/>
    <xdr:sp macro="" textlink="">
      <xdr:nvSpPr>
        <xdr:cNvPr id="266" name="テキスト ボックス 265"/>
        <xdr:cNvSpPr txBox="1"/>
      </xdr:nvSpPr>
      <xdr:spPr>
        <a:xfrm>
          <a:off x="12623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前年度と同じ値で、広域で実施しているごみ処理及び電算業務と消防業務にかかる負担金が大きな割合を占めているが、有利な特定財源の確保に努めており、類似団体平均を下回っている。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今後も補助金や負担金の見直しなどを実施し、補助費等の縮減を図る。</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140716</xdr:rowOff>
    </xdr:to>
    <xdr:cxnSp macro="">
      <xdr:nvCxnSpPr>
        <xdr:cNvPr id="296" name="直線コネクタ 295"/>
        <xdr:cNvCxnSpPr/>
      </xdr:nvCxnSpPr>
      <xdr:spPr>
        <a:xfrm>
          <a:off x="15671800" y="6312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140716</xdr:rowOff>
    </xdr:to>
    <xdr:cxnSp macro="">
      <xdr:nvCxnSpPr>
        <xdr:cNvPr id="299" name="直線コネクタ 298"/>
        <xdr:cNvCxnSpPr/>
      </xdr:nvCxnSpPr>
      <xdr:spPr>
        <a:xfrm>
          <a:off x="14782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159004</xdr:rowOff>
    </xdr:to>
    <xdr:cxnSp macro="">
      <xdr:nvCxnSpPr>
        <xdr:cNvPr id="302" name="直線コネクタ 301"/>
        <xdr:cNvCxnSpPr/>
      </xdr:nvCxnSpPr>
      <xdr:spPr>
        <a:xfrm flipV="1">
          <a:off x="13893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159004</xdr:rowOff>
    </xdr:to>
    <xdr:cxnSp macro="">
      <xdr:nvCxnSpPr>
        <xdr:cNvPr id="305" name="直線コネクタ 304"/>
        <xdr:cNvCxnSpPr/>
      </xdr:nvCxnSpPr>
      <xdr:spPr>
        <a:xfrm>
          <a:off x="13004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5" name="楕円 314"/>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16"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17" name="楕円 316"/>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8" name="テキスト ボックス 317"/>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19" name="楕円 318"/>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20" name="テキスト ボックス 319"/>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1" name="楕円 320"/>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楕円 322"/>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地方債の元利償還金の償還ピークである平成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年度を過ぎて以降減少傾向にあり、類似団体平均を大きく下回っているが、令和元年度緊急防災・減災事業債の元金償還開始により前年度に比べ若干増加した。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今後も地方債の発行限度額を厳しく管理するとともに、有利な地方債を活用し、公債費の抑制に努める。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130810</xdr:rowOff>
    </xdr:to>
    <xdr:cxnSp macro="">
      <xdr:nvCxnSpPr>
        <xdr:cNvPr id="356" name="直線コネクタ 355"/>
        <xdr:cNvCxnSpPr/>
      </xdr:nvCxnSpPr>
      <xdr:spPr>
        <a:xfrm>
          <a:off x="3987800" y="12978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76</xdr:row>
      <xdr:rowOff>43180</xdr:rowOff>
    </xdr:to>
    <xdr:cxnSp macro="">
      <xdr:nvCxnSpPr>
        <xdr:cNvPr id="359" name="直線コネクタ 358"/>
        <xdr:cNvCxnSpPr/>
      </xdr:nvCxnSpPr>
      <xdr:spPr>
        <a:xfrm flipV="1">
          <a:off x="3098800" y="129781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77</xdr:row>
      <xdr:rowOff>12700</xdr:rowOff>
    </xdr:to>
    <xdr:cxnSp macro="">
      <xdr:nvCxnSpPr>
        <xdr:cNvPr id="362" name="直線コネクタ 361"/>
        <xdr:cNvCxnSpPr/>
      </xdr:nvCxnSpPr>
      <xdr:spPr>
        <a:xfrm flipV="1">
          <a:off x="2209800" y="130733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92711</xdr:rowOff>
    </xdr:to>
    <xdr:cxnSp macro="">
      <xdr:nvCxnSpPr>
        <xdr:cNvPr id="365" name="直線コネクタ 364"/>
        <xdr:cNvCxnSpPr/>
      </xdr:nvCxnSpPr>
      <xdr:spPr>
        <a:xfrm flipV="1">
          <a:off x="1320800" y="13214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75" name="楕円 374"/>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76"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77" name="楕円 376"/>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78" name="テキスト ボックス 377"/>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79" name="楕円 378"/>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0" name="テキスト ボックス 379"/>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1" name="楕円 380"/>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48277</xdr:rowOff>
    </xdr:from>
    <xdr:ext cx="762000" cy="259045"/>
    <xdr:sp macro="" textlink="">
      <xdr:nvSpPr>
        <xdr:cNvPr id="382" name="テキスト ボックス 381"/>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3" name="楕円 382"/>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4" name="テキスト ボックス 38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人件費が高い水準で推移していることなどから、類似団体平均を上回っている。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今後も職員数の適正管理および適正な給与水準の維持に努めるとともに、行財政改革を推進し、健全な財政運営に努める。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81280</xdr:rowOff>
    </xdr:from>
    <xdr:to>
      <xdr:col>82</xdr:col>
      <xdr:colOff>107950</xdr:colOff>
      <xdr:row>79</xdr:row>
      <xdr:rowOff>130811</xdr:rowOff>
    </xdr:to>
    <xdr:cxnSp macro="">
      <xdr:nvCxnSpPr>
        <xdr:cNvPr id="417" name="直線コネクタ 416"/>
        <xdr:cNvCxnSpPr/>
      </xdr:nvCxnSpPr>
      <xdr:spPr>
        <a:xfrm flipV="1">
          <a:off x="15671800" y="136258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79</xdr:row>
      <xdr:rowOff>130811</xdr:rowOff>
    </xdr:to>
    <xdr:cxnSp macro="">
      <xdr:nvCxnSpPr>
        <xdr:cNvPr id="420" name="直線コネクタ 419"/>
        <xdr:cNvCxnSpPr/>
      </xdr:nvCxnSpPr>
      <xdr:spPr>
        <a:xfrm>
          <a:off x="14782800" y="13420089"/>
          <a:ext cx="889000" cy="25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80</xdr:row>
      <xdr:rowOff>39370</xdr:rowOff>
    </xdr:to>
    <xdr:cxnSp macro="">
      <xdr:nvCxnSpPr>
        <xdr:cNvPr id="423" name="直線コネクタ 422"/>
        <xdr:cNvCxnSpPr/>
      </xdr:nvCxnSpPr>
      <xdr:spPr>
        <a:xfrm flipV="1">
          <a:off x="13893800" y="13420089"/>
          <a:ext cx="8890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168911</xdr:rowOff>
    </xdr:from>
    <xdr:to>
      <xdr:col>69</xdr:col>
      <xdr:colOff>92075</xdr:colOff>
      <xdr:row>80</xdr:row>
      <xdr:rowOff>39370</xdr:rowOff>
    </xdr:to>
    <xdr:cxnSp macro="">
      <xdr:nvCxnSpPr>
        <xdr:cNvPr id="426" name="直線コネクタ 425"/>
        <xdr:cNvCxnSpPr/>
      </xdr:nvCxnSpPr>
      <xdr:spPr>
        <a:xfrm>
          <a:off x="13004800" y="13713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30480</xdr:rowOff>
    </xdr:from>
    <xdr:to>
      <xdr:col>82</xdr:col>
      <xdr:colOff>158750</xdr:colOff>
      <xdr:row>79</xdr:row>
      <xdr:rowOff>132080</xdr:rowOff>
    </xdr:to>
    <xdr:sp macro="" textlink="">
      <xdr:nvSpPr>
        <xdr:cNvPr id="436" name="楕円 435"/>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2557</xdr:rowOff>
    </xdr:from>
    <xdr:ext cx="762000" cy="259045"/>
    <xdr:sp macro="" textlink="">
      <xdr:nvSpPr>
        <xdr:cNvPr id="437" name="公債費以外該当値テキスト"/>
        <xdr:cNvSpPr txBox="1"/>
      </xdr:nvSpPr>
      <xdr:spPr>
        <a:xfrm>
          <a:off x="16598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80011</xdr:rowOff>
    </xdr:from>
    <xdr:to>
      <xdr:col>78</xdr:col>
      <xdr:colOff>120650</xdr:colOff>
      <xdr:row>80</xdr:row>
      <xdr:rowOff>10161</xdr:rowOff>
    </xdr:to>
    <xdr:sp macro="" textlink="">
      <xdr:nvSpPr>
        <xdr:cNvPr id="438" name="楕円 437"/>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166388</xdr:rowOff>
    </xdr:from>
    <xdr:ext cx="736600" cy="259045"/>
    <xdr:sp macro="" textlink="">
      <xdr:nvSpPr>
        <xdr:cNvPr id="439" name="テキスト ボックス 438"/>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0" name="楕円 439"/>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1" name="テキスト ボックス 440"/>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42" name="楕円 441"/>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43" name="テキスト ボックス 442"/>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44" name="楕円 443"/>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45" name="テキスト ボックス 444"/>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1211</xdr:rowOff>
    </xdr:from>
    <xdr:to>
      <xdr:col>29</xdr:col>
      <xdr:colOff>127000</xdr:colOff>
      <xdr:row>16</xdr:row>
      <xdr:rowOff>3046</xdr:rowOff>
    </xdr:to>
    <xdr:cxnSp macro="">
      <xdr:nvCxnSpPr>
        <xdr:cNvPr id="49" name="直線コネクタ 48"/>
        <xdr:cNvCxnSpPr/>
      </xdr:nvCxnSpPr>
      <xdr:spPr bwMode="auto">
        <a:xfrm flipV="1">
          <a:off x="5003800" y="2792036"/>
          <a:ext cx="647700" cy="1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3046</xdr:rowOff>
    </xdr:from>
    <xdr:to>
      <xdr:col>26</xdr:col>
      <xdr:colOff>50800</xdr:colOff>
      <xdr:row>16</xdr:row>
      <xdr:rowOff>21116</xdr:rowOff>
    </xdr:to>
    <xdr:cxnSp macro="">
      <xdr:nvCxnSpPr>
        <xdr:cNvPr id="52" name="直線コネクタ 51"/>
        <xdr:cNvCxnSpPr/>
      </xdr:nvCxnSpPr>
      <xdr:spPr bwMode="auto">
        <a:xfrm flipV="1">
          <a:off x="4305300" y="2793871"/>
          <a:ext cx="698500" cy="18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21116</xdr:rowOff>
    </xdr:from>
    <xdr:to>
      <xdr:col>22</xdr:col>
      <xdr:colOff>114300</xdr:colOff>
      <xdr:row>16</xdr:row>
      <xdr:rowOff>48634</xdr:rowOff>
    </xdr:to>
    <xdr:cxnSp macro="">
      <xdr:nvCxnSpPr>
        <xdr:cNvPr id="55" name="直線コネクタ 54"/>
        <xdr:cNvCxnSpPr/>
      </xdr:nvCxnSpPr>
      <xdr:spPr bwMode="auto">
        <a:xfrm flipV="1">
          <a:off x="3606800" y="2811941"/>
          <a:ext cx="698500" cy="2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48634</xdr:rowOff>
    </xdr:from>
    <xdr:to>
      <xdr:col>18</xdr:col>
      <xdr:colOff>177800</xdr:colOff>
      <xdr:row>16</xdr:row>
      <xdr:rowOff>109828</xdr:rowOff>
    </xdr:to>
    <xdr:cxnSp macro="">
      <xdr:nvCxnSpPr>
        <xdr:cNvPr id="58" name="直線コネクタ 57"/>
        <xdr:cNvCxnSpPr/>
      </xdr:nvCxnSpPr>
      <xdr:spPr bwMode="auto">
        <a:xfrm flipV="1">
          <a:off x="2908300" y="2839459"/>
          <a:ext cx="698500" cy="6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121861</xdr:rowOff>
    </xdr:from>
    <xdr:to>
      <xdr:col>29</xdr:col>
      <xdr:colOff>177800</xdr:colOff>
      <xdr:row>16</xdr:row>
      <xdr:rowOff>52011</xdr:rowOff>
    </xdr:to>
    <xdr:sp macro="" textlink="">
      <xdr:nvSpPr>
        <xdr:cNvPr id="68" name="楕円 67"/>
        <xdr:cNvSpPr/>
      </xdr:nvSpPr>
      <xdr:spPr bwMode="auto">
        <a:xfrm>
          <a:off x="5600700" y="274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138388</xdr:rowOff>
    </xdr:from>
    <xdr:ext cx="762000" cy="259045"/>
    <xdr:sp macro="" textlink="">
      <xdr:nvSpPr>
        <xdr:cNvPr id="69" name="人口1人当たり決算額の推移該当値テキスト130"/>
        <xdr:cNvSpPr txBox="1"/>
      </xdr:nvSpPr>
      <xdr:spPr>
        <a:xfrm>
          <a:off x="5740400" y="258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123696</xdr:rowOff>
    </xdr:from>
    <xdr:to>
      <xdr:col>26</xdr:col>
      <xdr:colOff>101600</xdr:colOff>
      <xdr:row>16</xdr:row>
      <xdr:rowOff>53846</xdr:rowOff>
    </xdr:to>
    <xdr:sp macro="" textlink="">
      <xdr:nvSpPr>
        <xdr:cNvPr id="70" name="楕円 69"/>
        <xdr:cNvSpPr/>
      </xdr:nvSpPr>
      <xdr:spPr bwMode="auto">
        <a:xfrm>
          <a:off x="4953000" y="2743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64023</xdr:rowOff>
    </xdr:from>
    <xdr:ext cx="736600" cy="259045"/>
    <xdr:sp macro="" textlink="">
      <xdr:nvSpPr>
        <xdr:cNvPr id="71" name="テキスト ボックス 70"/>
        <xdr:cNvSpPr txBox="1"/>
      </xdr:nvSpPr>
      <xdr:spPr>
        <a:xfrm>
          <a:off x="4622800" y="251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141766</xdr:rowOff>
    </xdr:from>
    <xdr:to>
      <xdr:col>22</xdr:col>
      <xdr:colOff>165100</xdr:colOff>
      <xdr:row>16</xdr:row>
      <xdr:rowOff>71916</xdr:rowOff>
    </xdr:to>
    <xdr:sp macro="" textlink="">
      <xdr:nvSpPr>
        <xdr:cNvPr id="72" name="楕円 71"/>
        <xdr:cNvSpPr/>
      </xdr:nvSpPr>
      <xdr:spPr bwMode="auto">
        <a:xfrm>
          <a:off x="4254500" y="276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82093</xdr:rowOff>
    </xdr:from>
    <xdr:ext cx="762000" cy="259045"/>
    <xdr:sp macro="" textlink="">
      <xdr:nvSpPr>
        <xdr:cNvPr id="73" name="テキスト ボックス 72"/>
        <xdr:cNvSpPr txBox="1"/>
      </xdr:nvSpPr>
      <xdr:spPr>
        <a:xfrm>
          <a:off x="3924300" y="253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169284</xdr:rowOff>
    </xdr:from>
    <xdr:to>
      <xdr:col>19</xdr:col>
      <xdr:colOff>38100</xdr:colOff>
      <xdr:row>16</xdr:row>
      <xdr:rowOff>99434</xdr:rowOff>
    </xdr:to>
    <xdr:sp macro="" textlink="">
      <xdr:nvSpPr>
        <xdr:cNvPr id="74" name="楕円 73"/>
        <xdr:cNvSpPr/>
      </xdr:nvSpPr>
      <xdr:spPr bwMode="auto">
        <a:xfrm>
          <a:off x="3556000" y="278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109611</xdr:rowOff>
    </xdr:from>
    <xdr:ext cx="762000" cy="259045"/>
    <xdr:sp macro="" textlink="">
      <xdr:nvSpPr>
        <xdr:cNvPr id="75" name="テキスト ボックス 74"/>
        <xdr:cNvSpPr txBox="1"/>
      </xdr:nvSpPr>
      <xdr:spPr>
        <a:xfrm>
          <a:off x="3225800" y="255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59028</xdr:rowOff>
    </xdr:from>
    <xdr:to>
      <xdr:col>15</xdr:col>
      <xdr:colOff>101600</xdr:colOff>
      <xdr:row>16</xdr:row>
      <xdr:rowOff>160628</xdr:rowOff>
    </xdr:to>
    <xdr:sp macro="" textlink="">
      <xdr:nvSpPr>
        <xdr:cNvPr id="76" name="楕円 75"/>
        <xdr:cNvSpPr/>
      </xdr:nvSpPr>
      <xdr:spPr bwMode="auto">
        <a:xfrm>
          <a:off x="2857500" y="284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170805</xdr:rowOff>
    </xdr:from>
    <xdr:ext cx="762000" cy="259045"/>
    <xdr:sp macro="" textlink="">
      <xdr:nvSpPr>
        <xdr:cNvPr id="77" name="テキスト ボックス 76"/>
        <xdr:cNvSpPr txBox="1"/>
      </xdr:nvSpPr>
      <xdr:spPr>
        <a:xfrm>
          <a:off x="2527300" y="26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94781</xdr:rowOff>
    </xdr:from>
    <xdr:to>
      <xdr:col>29</xdr:col>
      <xdr:colOff>127000</xdr:colOff>
      <xdr:row>35</xdr:row>
      <xdr:rowOff>99244</xdr:rowOff>
    </xdr:to>
    <xdr:cxnSp macro="">
      <xdr:nvCxnSpPr>
        <xdr:cNvPr id="108" name="直線コネクタ 107"/>
        <xdr:cNvCxnSpPr/>
      </xdr:nvCxnSpPr>
      <xdr:spPr bwMode="auto">
        <a:xfrm flipV="1">
          <a:off x="5003800" y="6705131"/>
          <a:ext cx="647700" cy="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79559</xdr:rowOff>
    </xdr:from>
    <xdr:ext cx="762000" cy="259045"/>
    <xdr:sp macro="" textlink="">
      <xdr:nvSpPr>
        <xdr:cNvPr id="109" name="人口1人当たり決算額の推移平均値テキスト445"/>
        <xdr:cNvSpPr txBox="1"/>
      </xdr:nvSpPr>
      <xdr:spPr>
        <a:xfrm>
          <a:off x="5740400" y="6689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46465</xdr:rowOff>
    </xdr:from>
    <xdr:to>
      <xdr:col>26</xdr:col>
      <xdr:colOff>50800</xdr:colOff>
      <xdr:row>35</xdr:row>
      <xdr:rowOff>99244</xdr:rowOff>
    </xdr:to>
    <xdr:cxnSp macro="">
      <xdr:nvCxnSpPr>
        <xdr:cNvPr id="111" name="直線コネクタ 110"/>
        <xdr:cNvCxnSpPr/>
      </xdr:nvCxnSpPr>
      <xdr:spPr bwMode="auto">
        <a:xfrm>
          <a:off x="4305300" y="6656815"/>
          <a:ext cx="698500" cy="5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24313</xdr:rowOff>
    </xdr:from>
    <xdr:to>
      <xdr:col>22</xdr:col>
      <xdr:colOff>114300</xdr:colOff>
      <xdr:row>35</xdr:row>
      <xdr:rowOff>46465</xdr:rowOff>
    </xdr:to>
    <xdr:cxnSp macro="">
      <xdr:nvCxnSpPr>
        <xdr:cNvPr id="114" name="直線コネクタ 113"/>
        <xdr:cNvCxnSpPr/>
      </xdr:nvCxnSpPr>
      <xdr:spPr bwMode="auto">
        <a:xfrm>
          <a:off x="3606800" y="6634663"/>
          <a:ext cx="698500" cy="22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7909</xdr:rowOff>
    </xdr:from>
    <xdr:to>
      <xdr:col>18</xdr:col>
      <xdr:colOff>177800</xdr:colOff>
      <xdr:row>35</xdr:row>
      <xdr:rowOff>24313</xdr:rowOff>
    </xdr:to>
    <xdr:cxnSp macro="">
      <xdr:nvCxnSpPr>
        <xdr:cNvPr id="117" name="直線コネクタ 116"/>
        <xdr:cNvCxnSpPr/>
      </xdr:nvCxnSpPr>
      <xdr:spPr bwMode="auto">
        <a:xfrm>
          <a:off x="2908300" y="6618259"/>
          <a:ext cx="698500" cy="16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43981</xdr:rowOff>
    </xdr:from>
    <xdr:to>
      <xdr:col>29</xdr:col>
      <xdr:colOff>177800</xdr:colOff>
      <xdr:row>35</xdr:row>
      <xdr:rowOff>145581</xdr:rowOff>
    </xdr:to>
    <xdr:sp macro="" textlink="">
      <xdr:nvSpPr>
        <xdr:cNvPr id="127" name="楕円 126"/>
        <xdr:cNvSpPr/>
      </xdr:nvSpPr>
      <xdr:spPr bwMode="auto">
        <a:xfrm>
          <a:off x="5600700" y="665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231958</xdr:rowOff>
    </xdr:from>
    <xdr:ext cx="762000" cy="259045"/>
    <xdr:sp macro="" textlink="">
      <xdr:nvSpPr>
        <xdr:cNvPr id="128" name="人口1人当たり決算額の推移該当値テキスト445"/>
        <xdr:cNvSpPr txBox="1"/>
      </xdr:nvSpPr>
      <xdr:spPr>
        <a:xfrm>
          <a:off x="5740400" y="649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48444</xdr:rowOff>
    </xdr:from>
    <xdr:to>
      <xdr:col>26</xdr:col>
      <xdr:colOff>101600</xdr:colOff>
      <xdr:row>35</xdr:row>
      <xdr:rowOff>150044</xdr:rowOff>
    </xdr:to>
    <xdr:sp macro="" textlink="">
      <xdr:nvSpPr>
        <xdr:cNvPr id="129" name="楕円 128"/>
        <xdr:cNvSpPr/>
      </xdr:nvSpPr>
      <xdr:spPr bwMode="auto">
        <a:xfrm>
          <a:off x="4953000" y="665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160221</xdr:rowOff>
    </xdr:from>
    <xdr:ext cx="736600" cy="259045"/>
    <xdr:sp macro="" textlink="">
      <xdr:nvSpPr>
        <xdr:cNvPr id="130" name="テキスト ボックス 129"/>
        <xdr:cNvSpPr txBox="1"/>
      </xdr:nvSpPr>
      <xdr:spPr>
        <a:xfrm>
          <a:off x="4622800" y="642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338565</xdr:rowOff>
    </xdr:from>
    <xdr:to>
      <xdr:col>22</xdr:col>
      <xdr:colOff>165100</xdr:colOff>
      <xdr:row>35</xdr:row>
      <xdr:rowOff>97265</xdr:rowOff>
    </xdr:to>
    <xdr:sp macro="" textlink="">
      <xdr:nvSpPr>
        <xdr:cNvPr id="131" name="楕円 130"/>
        <xdr:cNvSpPr/>
      </xdr:nvSpPr>
      <xdr:spPr bwMode="auto">
        <a:xfrm>
          <a:off x="4254500" y="660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107441</xdr:rowOff>
    </xdr:from>
    <xdr:ext cx="762000" cy="259045"/>
    <xdr:sp macro="" textlink="">
      <xdr:nvSpPr>
        <xdr:cNvPr id="132" name="テキスト ボックス 131"/>
        <xdr:cNvSpPr txBox="1"/>
      </xdr:nvSpPr>
      <xdr:spPr>
        <a:xfrm>
          <a:off x="3924300" y="63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316413</xdr:rowOff>
    </xdr:from>
    <xdr:to>
      <xdr:col>19</xdr:col>
      <xdr:colOff>38100</xdr:colOff>
      <xdr:row>35</xdr:row>
      <xdr:rowOff>75113</xdr:rowOff>
    </xdr:to>
    <xdr:sp macro="" textlink="">
      <xdr:nvSpPr>
        <xdr:cNvPr id="133" name="楕円 132"/>
        <xdr:cNvSpPr/>
      </xdr:nvSpPr>
      <xdr:spPr bwMode="auto">
        <a:xfrm>
          <a:off x="3556000" y="658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85290</xdr:rowOff>
    </xdr:from>
    <xdr:ext cx="762000" cy="259045"/>
    <xdr:sp macro="" textlink="">
      <xdr:nvSpPr>
        <xdr:cNvPr id="134" name="テキスト ボックス 133"/>
        <xdr:cNvSpPr txBox="1"/>
      </xdr:nvSpPr>
      <xdr:spPr>
        <a:xfrm>
          <a:off x="3225800" y="63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300009</xdr:rowOff>
    </xdr:from>
    <xdr:to>
      <xdr:col>15</xdr:col>
      <xdr:colOff>101600</xdr:colOff>
      <xdr:row>35</xdr:row>
      <xdr:rowOff>58709</xdr:rowOff>
    </xdr:to>
    <xdr:sp macro="" textlink="">
      <xdr:nvSpPr>
        <xdr:cNvPr id="135" name="楕円 134"/>
        <xdr:cNvSpPr/>
      </xdr:nvSpPr>
      <xdr:spPr bwMode="auto">
        <a:xfrm>
          <a:off x="2857500" y="656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68885</xdr:rowOff>
    </xdr:from>
    <xdr:ext cx="762000" cy="259045"/>
    <xdr:sp macro="" textlink="">
      <xdr:nvSpPr>
        <xdr:cNvPr id="136" name="テキスト ボックス 135"/>
        <xdr:cNvSpPr txBox="1"/>
      </xdr:nvSpPr>
      <xdr:spPr>
        <a:xfrm>
          <a:off x="2527300" y="633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
2,302
205.01
5,377,645
5,281,686
68,431
2,206,977
4,111,266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53630</xdr:rowOff>
    </xdr:from>
    <xdr:to>
      <xdr:col>24</xdr:col>
      <xdr:colOff>63500</xdr:colOff>
      <xdr:row>35</xdr:row>
      <xdr:rowOff>99323</xdr:rowOff>
    </xdr:to>
    <xdr:cxnSp macro="">
      <xdr:nvCxnSpPr>
        <xdr:cNvPr id="60" name="直線コネクタ 59"/>
        <xdr:cNvCxnSpPr/>
      </xdr:nvCxnSpPr>
      <xdr:spPr>
        <a:xfrm>
          <a:off x="3797300" y="6054380"/>
          <a:ext cx="838200" cy="4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53630</xdr:rowOff>
    </xdr:from>
    <xdr:to>
      <xdr:col>19</xdr:col>
      <xdr:colOff>177800</xdr:colOff>
      <xdr:row>35</xdr:row>
      <xdr:rowOff>116325</xdr:rowOff>
    </xdr:to>
    <xdr:cxnSp macro="">
      <xdr:nvCxnSpPr>
        <xdr:cNvPr id="63" name="直線コネクタ 62"/>
        <xdr:cNvCxnSpPr/>
      </xdr:nvCxnSpPr>
      <xdr:spPr>
        <a:xfrm flipV="1">
          <a:off x="2908300" y="6054380"/>
          <a:ext cx="889000" cy="6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107788</xdr:rowOff>
    </xdr:from>
    <xdr:to>
      <xdr:col>15</xdr:col>
      <xdr:colOff>50800</xdr:colOff>
      <xdr:row>35</xdr:row>
      <xdr:rowOff>116325</xdr:rowOff>
    </xdr:to>
    <xdr:cxnSp macro="">
      <xdr:nvCxnSpPr>
        <xdr:cNvPr id="66" name="直線コネクタ 65"/>
        <xdr:cNvCxnSpPr/>
      </xdr:nvCxnSpPr>
      <xdr:spPr>
        <a:xfrm>
          <a:off x="2019300" y="6108538"/>
          <a:ext cx="889000" cy="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107788</xdr:rowOff>
    </xdr:from>
    <xdr:to>
      <xdr:col>10</xdr:col>
      <xdr:colOff>114300</xdr:colOff>
      <xdr:row>36</xdr:row>
      <xdr:rowOff>36259</xdr:rowOff>
    </xdr:to>
    <xdr:cxnSp macro="">
      <xdr:nvCxnSpPr>
        <xdr:cNvPr id="69" name="直線コネクタ 68"/>
        <xdr:cNvCxnSpPr/>
      </xdr:nvCxnSpPr>
      <xdr:spPr>
        <a:xfrm flipV="1">
          <a:off x="1130300" y="6108538"/>
          <a:ext cx="8890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48523</xdr:rowOff>
    </xdr:from>
    <xdr:to>
      <xdr:col>24</xdr:col>
      <xdr:colOff>114300</xdr:colOff>
      <xdr:row>35</xdr:row>
      <xdr:rowOff>150123</xdr:rowOff>
    </xdr:to>
    <xdr:sp macro="" textlink="">
      <xdr:nvSpPr>
        <xdr:cNvPr id="79" name="楕円 78"/>
        <xdr:cNvSpPr/>
      </xdr:nvSpPr>
      <xdr:spPr>
        <a:xfrm>
          <a:off x="4584700" y="60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71400</xdr:rowOff>
    </xdr:from>
    <xdr:ext cx="599010" cy="259045"/>
    <xdr:sp macro="" textlink="">
      <xdr:nvSpPr>
        <xdr:cNvPr id="80" name="人件費該当値テキスト"/>
        <xdr:cNvSpPr txBox="1"/>
      </xdr:nvSpPr>
      <xdr:spPr>
        <a:xfrm>
          <a:off x="4686300" y="59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2830</xdr:rowOff>
    </xdr:from>
    <xdr:to>
      <xdr:col>20</xdr:col>
      <xdr:colOff>38100</xdr:colOff>
      <xdr:row>35</xdr:row>
      <xdr:rowOff>104430</xdr:rowOff>
    </xdr:to>
    <xdr:sp macro="" textlink="">
      <xdr:nvSpPr>
        <xdr:cNvPr id="81" name="楕円 80"/>
        <xdr:cNvSpPr/>
      </xdr:nvSpPr>
      <xdr:spPr>
        <a:xfrm>
          <a:off x="3746500" y="60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120957</xdr:rowOff>
    </xdr:from>
    <xdr:ext cx="599010" cy="259045"/>
    <xdr:sp macro="" textlink="">
      <xdr:nvSpPr>
        <xdr:cNvPr id="82" name="テキスト ボックス 81"/>
        <xdr:cNvSpPr txBox="1"/>
      </xdr:nvSpPr>
      <xdr:spPr>
        <a:xfrm>
          <a:off x="3497795" y="577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65525</xdr:rowOff>
    </xdr:from>
    <xdr:to>
      <xdr:col>15</xdr:col>
      <xdr:colOff>101600</xdr:colOff>
      <xdr:row>35</xdr:row>
      <xdr:rowOff>167125</xdr:rowOff>
    </xdr:to>
    <xdr:sp macro="" textlink="">
      <xdr:nvSpPr>
        <xdr:cNvPr id="83" name="楕円 82"/>
        <xdr:cNvSpPr/>
      </xdr:nvSpPr>
      <xdr:spPr>
        <a:xfrm>
          <a:off x="2857500" y="60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12202</xdr:rowOff>
    </xdr:from>
    <xdr:ext cx="599010" cy="259045"/>
    <xdr:sp macro="" textlink="">
      <xdr:nvSpPr>
        <xdr:cNvPr id="84" name="テキスト ボックス 83"/>
        <xdr:cNvSpPr txBox="1"/>
      </xdr:nvSpPr>
      <xdr:spPr>
        <a:xfrm>
          <a:off x="2608795" y="584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56988</xdr:rowOff>
    </xdr:from>
    <xdr:to>
      <xdr:col>10</xdr:col>
      <xdr:colOff>165100</xdr:colOff>
      <xdr:row>35</xdr:row>
      <xdr:rowOff>158588</xdr:rowOff>
    </xdr:to>
    <xdr:sp macro="" textlink="">
      <xdr:nvSpPr>
        <xdr:cNvPr id="85" name="楕円 84"/>
        <xdr:cNvSpPr/>
      </xdr:nvSpPr>
      <xdr:spPr>
        <a:xfrm>
          <a:off x="1968500" y="60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3665</xdr:rowOff>
    </xdr:from>
    <xdr:ext cx="599010" cy="259045"/>
    <xdr:sp macro="" textlink="">
      <xdr:nvSpPr>
        <xdr:cNvPr id="86" name="テキスト ボックス 85"/>
        <xdr:cNvSpPr txBox="1"/>
      </xdr:nvSpPr>
      <xdr:spPr>
        <a:xfrm>
          <a:off x="1719795" y="583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156909</xdr:rowOff>
    </xdr:from>
    <xdr:to>
      <xdr:col>6</xdr:col>
      <xdr:colOff>38100</xdr:colOff>
      <xdr:row>36</xdr:row>
      <xdr:rowOff>87059</xdr:rowOff>
    </xdr:to>
    <xdr:sp macro="" textlink="">
      <xdr:nvSpPr>
        <xdr:cNvPr id="87" name="楕円 86"/>
        <xdr:cNvSpPr/>
      </xdr:nvSpPr>
      <xdr:spPr>
        <a:xfrm>
          <a:off x="1079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103586</xdr:rowOff>
    </xdr:from>
    <xdr:ext cx="599010" cy="259045"/>
    <xdr:sp macro="" textlink="">
      <xdr:nvSpPr>
        <xdr:cNvPr id="88" name="テキスト ボックス 87"/>
        <xdr:cNvSpPr txBox="1"/>
      </xdr:nvSpPr>
      <xdr:spPr>
        <a:xfrm>
          <a:off x="830795" y="59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72706</xdr:rowOff>
    </xdr:from>
    <xdr:to>
      <xdr:col>24</xdr:col>
      <xdr:colOff>63500</xdr:colOff>
      <xdr:row>57</xdr:row>
      <xdr:rowOff>81472</xdr:rowOff>
    </xdr:to>
    <xdr:cxnSp macro="">
      <xdr:nvCxnSpPr>
        <xdr:cNvPr id="117" name="直線コネクタ 116"/>
        <xdr:cNvCxnSpPr/>
      </xdr:nvCxnSpPr>
      <xdr:spPr>
        <a:xfrm>
          <a:off x="3797300" y="9845356"/>
          <a:ext cx="8382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72706</xdr:rowOff>
    </xdr:from>
    <xdr:to>
      <xdr:col>19</xdr:col>
      <xdr:colOff>177800</xdr:colOff>
      <xdr:row>57</xdr:row>
      <xdr:rowOff>91525</xdr:rowOff>
    </xdr:to>
    <xdr:cxnSp macro="">
      <xdr:nvCxnSpPr>
        <xdr:cNvPr id="120" name="直線コネクタ 119"/>
        <xdr:cNvCxnSpPr/>
      </xdr:nvCxnSpPr>
      <xdr:spPr>
        <a:xfrm flipV="1">
          <a:off x="2908300" y="9845356"/>
          <a:ext cx="889000" cy="1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91525</xdr:rowOff>
    </xdr:from>
    <xdr:to>
      <xdr:col>15</xdr:col>
      <xdr:colOff>50800</xdr:colOff>
      <xdr:row>57</xdr:row>
      <xdr:rowOff>126312</xdr:rowOff>
    </xdr:to>
    <xdr:cxnSp macro="">
      <xdr:nvCxnSpPr>
        <xdr:cNvPr id="123" name="直線コネクタ 122"/>
        <xdr:cNvCxnSpPr/>
      </xdr:nvCxnSpPr>
      <xdr:spPr>
        <a:xfrm flipV="1">
          <a:off x="2019300" y="9864175"/>
          <a:ext cx="889000" cy="3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125502</xdr:rowOff>
    </xdr:from>
    <xdr:to>
      <xdr:col>10</xdr:col>
      <xdr:colOff>114300</xdr:colOff>
      <xdr:row>57</xdr:row>
      <xdr:rowOff>126312</xdr:rowOff>
    </xdr:to>
    <xdr:cxnSp macro="">
      <xdr:nvCxnSpPr>
        <xdr:cNvPr id="126" name="直線コネクタ 125"/>
        <xdr:cNvCxnSpPr/>
      </xdr:nvCxnSpPr>
      <xdr:spPr>
        <a:xfrm>
          <a:off x="1130300" y="9898152"/>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30672</xdr:rowOff>
    </xdr:from>
    <xdr:to>
      <xdr:col>24</xdr:col>
      <xdr:colOff>114300</xdr:colOff>
      <xdr:row>57</xdr:row>
      <xdr:rowOff>132272</xdr:rowOff>
    </xdr:to>
    <xdr:sp macro="" textlink="">
      <xdr:nvSpPr>
        <xdr:cNvPr id="136" name="楕円 135"/>
        <xdr:cNvSpPr/>
      </xdr:nvSpPr>
      <xdr:spPr>
        <a:xfrm>
          <a:off x="4584700" y="98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9099</xdr:rowOff>
    </xdr:from>
    <xdr:ext cx="599010" cy="259045"/>
    <xdr:sp macro="" textlink="">
      <xdr:nvSpPr>
        <xdr:cNvPr id="137" name="物件費該当値テキスト"/>
        <xdr:cNvSpPr txBox="1"/>
      </xdr:nvSpPr>
      <xdr:spPr>
        <a:xfrm>
          <a:off x="4686300" y="978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21906</xdr:rowOff>
    </xdr:from>
    <xdr:to>
      <xdr:col>20</xdr:col>
      <xdr:colOff>38100</xdr:colOff>
      <xdr:row>57</xdr:row>
      <xdr:rowOff>123506</xdr:rowOff>
    </xdr:to>
    <xdr:sp macro="" textlink="">
      <xdr:nvSpPr>
        <xdr:cNvPr id="138" name="楕円 137"/>
        <xdr:cNvSpPr/>
      </xdr:nvSpPr>
      <xdr:spPr>
        <a:xfrm>
          <a:off x="3746500" y="97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114633</xdr:rowOff>
    </xdr:from>
    <xdr:ext cx="599010" cy="259045"/>
    <xdr:sp macro="" textlink="">
      <xdr:nvSpPr>
        <xdr:cNvPr id="139" name="テキスト ボックス 138"/>
        <xdr:cNvSpPr txBox="1"/>
      </xdr:nvSpPr>
      <xdr:spPr>
        <a:xfrm>
          <a:off x="3497795" y="98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40725</xdr:rowOff>
    </xdr:from>
    <xdr:to>
      <xdr:col>15</xdr:col>
      <xdr:colOff>101600</xdr:colOff>
      <xdr:row>57</xdr:row>
      <xdr:rowOff>142325</xdr:rowOff>
    </xdr:to>
    <xdr:sp macro="" textlink="">
      <xdr:nvSpPr>
        <xdr:cNvPr id="140" name="楕円 139"/>
        <xdr:cNvSpPr/>
      </xdr:nvSpPr>
      <xdr:spPr>
        <a:xfrm>
          <a:off x="2857500" y="98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133452</xdr:rowOff>
    </xdr:from>
    <xdr:ext cx="599010" cy="259045"/>
    <xdr:sp macro="" textlink="">
      <xdr:nvSpPr>
        <xdr:cNvPr id="141" name="テキスト ボックス 140"/>
        <xdr:cNvSpPr txBox="1"/>
      </xdr:nvSpPr>
      <xdr:spPr>
        <a:xfrm>
          <a:off x="2608795" y="990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75512</xdr:rowOff>
    </xdr:from>
    <xdr:to>
      <xdr:col>10</xdr:col>
      <xdr:colOff>165100</xdr:colOff>
      <xdr:row>58</xdr:row>
      <xdr:rowOff>5662</xdr:rowOff>
    </xdr:to>
    <xdr:sp macro="" textlink="">
      <xdr:nvSpPr>
        <xdr:cNvPr id="142" name="楕円 141"/>
        <xdr:cNvSpPr/>
      </xdr:nvSpPr>
      <xdr:spPr>
        <a:xfrm>
          <a:off x="1968500" y="98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168239</xdr:rowOff>
    </xdr:from>
    <xdr:ext cx="599010" cy="259045"/>
    <xdr:sp macro="" textlink="">
      <xdr:nvSpPr>
        <xdr:cNvPr id="143" name="テキスト ボックス 142"/>
        <xdr:cNvSpPr txBox="1"/>
      </xdr:nvSpPr>
      <xdr:spPr>
        <a:xfrm>
          <a:off x="1719795" y="994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74702</xdr:rowOff>
    </xdr:from>
    <xdr:to>
      <xdr:col>6</xdr:col>
      <xdr:colOff>38100</xdr:colOff>
      <xdr:row>58</xdr:row>
      <xdr:rowOff>4852</xdr:rowOff>
    </xdr:to>
    <xdr:sp macro="" textlink="">
      <xdr:nvSpPr>
        <xdr:cNvPr id="144" name="楕円 143"/>
        <xdr:cNvSpPr/>
      </xdr:nvSpPr>
      <xdr:spPr>
        <a:xfrm>
          <a:off x="1079500" y="98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167429</xdr:rowOff>
    </xdr:from>
    <xdr:ext cx="599010" cy="259045"/>
    <xdr:sp macro="" textlink="">
      <xdr:nvSpPr>
        <xdr:cNvPr id="145" name="テキスト ボックス 144"/>
        <xdr:cNvSpPr txBox="1"/>
      </xdr:nvSpPr>
      <xdr:spPr>
        <a:xfrm>
          <a:off x="830795" y="994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92590</xdr:rowOff>
    </xdr:from>
    <xdr:to>
      <xdr:col>24</xdr:col>
      <xdr:colOff>63500</xdr:colOff>
      <xdr:row>77</xdr:row>
      <xdr:rowOff>23814</xdr:rowOff>
    </xdr:to>
    <xdr:cxnSp macro="">
      <xdr:nvCxnSpPr>
        <xdr:cNvPr id="172" name="直線コネクタ 171"/>
        <xdr:cNvCxnSpPr/>
      </xdr:nvCxnSpPr>
      <xdr:spPr>
        <a:xfrm>
          <a:off x="3797300" y="13122790"/>
          <a:ext cx="838200" cy="10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92590</xdr:rowOff>
    </xdr:from>
    <xdr:to>
      <xdr:col>19</xdr:col>
      <xdr:colOff>177800</xdr:colOff>
      <xdr:row>77</xdr:row>
      <xdr:rowOff>14483</xdr:rowOff>
    </xdr:to>
    <xdr:cxnSp macro="">
      <xdr:nvCxnSpPr>
        <xdr:cNvPr id="175" name="直線コネクタ 174"/>
        <xdr:cNvCxnSpPr/>
      </xdr:nvCxnSpPr>
      <xdr:spPr>
        <a:xfrm flipV="1">
          <a:off x="2908300" y="13122790"/>
          <a:ext cx="889000" cy="9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14483</xdr:rowOff>
    </xdr:from>
    <xdr:to>
      <xdr:col>15</xdr:col>
      <xdr:colOff>50800</xdr:colOff>
      <xdr:row>77</xdr:row>
      <xdr:rowOff>28911</xdr:rowOff>
    </xdr:to>
    <xdr:cxnSp macro="">
      <xdr:nvCxnSpPr>
        <xdr:cNvPr id="178" name="直線コネクタ 177"/>
        <xdr:cNvCxnSpPr/>
      </xdr:nvCxnSpPr>
      <xdr:spPr>
        <a:xfrm flipV="1">
          <a:off x="2019300" y="13216133"/>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28911</xdr:rowOff>
    </xdr:from>
    <xdr:to>
      <xdr:col>10</xdr:col>
      <xdr:colOff>114300</xdr:colOff>
      <xdr:row>77</xdr:row>
      <xdr:rowOff>111861</xdr:rowOff>
    </xdr:to>
    <xdr:cxnSp macro="">
      <xdr:nvCxnSpPr>
        <xdr:cNvPr id="181" name="直線コネクタ 180"/>
        <xdr:cNvCxnSpPr/>
      </xdr:nvCxnSpPr>
      <xdr:spPr>
        <a:xfrm flipV="1">
          <a:off x="1130300" y="13230561"/>
          <a:ext cx="889000" cy="8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144464</xdr:rowOff>
    </xdr:from>
    <xdr:to>
      <xdr:col>24</xdr:col>
      <xdr:colOff>114300</xdr:colOff>
      <xdr:row>77</xdr:row>
      <xdr:rowOff>74614</xdr:rowOff>
    </xdr:to>
    <xdr:sp macro="" textlink="">
      <xdr:nvSpPr>
        <xdr:cNvPr id="191" name="楕円 190"/>
        <xdr:cNvSpPr/>
      </xdr:nvSpPr>
      <xdr:spPr>
        <a:xfrm>
          <a:off x="4584700" y="131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167341</xdr:rowOff>
    </xdr:from>
    <xdr:ext cx="534377" cy="259045"/>
    <xdr:sp macro="" textlink="">
      <xdr:nvSpPr>
        <xdr:cNvPr id="192" name="維持補修費該当値テキスト"/>
        <xdr:cNvSpPr txBox="1"/>
      </xdr:nvSpPr>
      <xdr:spPr>
        <a:xfrm>
          <a:off x="4686300" y="130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41790</xdr:rowOff>
    </xdr:from>
    <xdr:to>
      <xdr:col>20</xdr:col>
      <xdr:colOff>38100</xdr:colOff>
      <xdr:row>76</xdr:row>
      <xdr:rowOff>143390</xdr:rowOff>
    </xdr:to>
    <xdr:sp macro="" textlink="">
      <xdr:nvSpPr>
        <xdr:cNvPr id="193" name="楕円 192"/>
        <xdr:cNvSpPr/>
      </xdr:nvSpPr>
      <xdr:spPr>
        <a:xfrm>
          <a:off x="3746500" y="130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159917</xdr:rowOff>
    </xdr:from>
    <xdr:ext cx="534377" cy="259045"/>
    <xdr:sp macro="" textlink="">
      <xdr:nvSpPr>
        <xdr:cNvPr id="194" name="テキスト ボックス 193"/>
        <xdr:cNvSpPr txBox="1"/>
      </xdr:nvSpPr>
      <xdr:spPr>
        <a:xfrm>
          <a:off x="3530111" y="128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135133</xdr:rowOff>
    </xdr:from>
    <xdr:to>
      <xdr:col>15</xdr:col>
      <xdr:colOff>101600</xdr:colOff>
      <xdr:row>77</xdr:row>
      <xdr:rowOff>65283</xdr:rowOff>
    </xdr:to>
    <xdr:sp macro="" textlink="">
      <xdr:nvSpPr>
        <xdr:cNvPr id="195" name="楕円 194"/>
        <xdr:cNvSpPr/>
      </xdr:nvSpPr>
      <xdr:spPr>
        <a:xfrm>
          <a:off x="2857500" y="131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81809</xdr:rowOff>
    </xdr:from>
    <xdr:ext cx="534377" cy="259045"/>
    <xdr:sp macro="" textlink="">
      <xdr:nvSpPr>
        <xdr:cNvPr id="196" name="テキスト ボックス 195"/>
        <xdr:cNvSpPr txBox="1"/>
      </xdr:nvSpPr>
      <xdr:spPr>
        <a:xfrm>
          <a:off x="2641111" y="129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149561</xdr:rowOff>
    </xdr:from>
    <xdr:to>
      <xdr:col>10</xdr:col>
      <xdr:colOff>165100</xdr:colOff>
      <xdr:row>77</xdr:row>
      <xdr:rowOff>79711</xdr:rowOff>
    </xdr:to>
    <xdr:sp macro="" textlink="">
      <xdr:nvSpPr>
        <xdr:cNvPr id="197" name="楕円 196"/>
        <xdr:cNvSpPr/>
      </xdr:nvSpPr>
      <xdr:spPr>
        <a:xfrm>
          <a:off x="1968500" y="131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96238</xdr:rowOff>
    </xdr:from>
    <xdr:ext cx="534377" cy="259045"/>
    <xdr:sp macro="" textlink="">
      <xdr:nvSpPr>
        <xdr:cNvPr id="198" name="テキスト ボックス 197"/>
        <xdr:cNvSpPr txBox="1"/>
      </xdr:nvSpPr>
      <xdr:spPr>
        <a:xfrm>
          <a:off x="1752111" y="1295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61061</xdr:rowOff>
    </xdr:from>
    <xdr:to>
      <xdr:col>6</xdr:col>
      <xdr:colOff>38100</xdr:colOff>
      <xdr:row>77</xdr:row>
      <xdr:rowOff>162661</xdr:rowOff>
    </xdr:to>
    <xdr:sp macro="" textlink="">
      <xdr:nvSpPr>
        <xdr:cNvPr id="199" name="楕円 198"/>
        <xdr:cNvSpPr/>
      </xdr:nvSpPr>
      <xdr:spPr>
        <a:xfrm>
          <a:off x="1079500" y="132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7738</xdr:rowOff>
    </xdr:from>
    <xdr:ext cx="534377" cy="259045"/>
    <xdr:sp macro="" textlink="">
      <xdr:nvSpPr>
        <xdr:cNvPr id="200" name="テキスト ボックス 199"/>
        <xdr:cNvSpPr txBox="1"/>
      </xdr:nvSpPr>
      <xdr:spPr>
        <a:xfrm>
          <a:off x="863111" y="130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20507</xdr:rowOff>
    </xdr:from>
    <xdr:to>
      <xdr:col>24</xdr:col>
      <xdr:colOff>63500</xdr:colOff>
      <xdr:row>94</xdr:row>
      <xdr:rowOff>150430</xdr:rowOff>
    </xdr:to>
    <xdr:cxnSp macro="">
      <xdr:nvCxnSpPr>
        <xdr:cNvPr id="229" name="直線コネクタ 228"/>
        <xdr:cNvCxnSpPr/>
      </xdr:nvCxnSpPr>
      <xdr:spPr>
        <a:xfrm>
          <a:off x="3797300" y="16136807"/>
          <a:ext cx="838200" cy="1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101105</xdr:rowOff>
    </xdr:from>
    <xdr:to>
      <xdr:col>19</xdr:col>
      <xdr:colOff>177800</xdr:colOff>
      <xdr:row>94</xdr:row>
      <xdr:rowOff>20507</xdr:rowOff>
    </xdr:to>
    <xdr:cxnSp macro="">
      <xdr:nvCxnSpPr>
        <xdr:cNvPr id="232" name="直線コネクタ 231"/>
        <xdr:cNvCxnSpPr/>
      </xdr:nvCxnSpPr>
      <xdr:spPr>
        <a:xfrm>
          <a:off x="2908300" y="16045955"/>
          <a:ext cx="8890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101105</xdr:rowOff>
    </xdr:from>
    <xdr:to>
      <xdr:col>15</xdr:col>
      <xdr:colOff>50800</xdr:colOff>
      <xdr:row>95</xdr:row>
      <xdr:rowOff>34719</xdr:rowOff>
    </xdr:to>
    <xdr:cxnSp macro="">
      <xdr:nvCxnSpPr>
        <xdr:cNvPr id="235" name="直線コネクタ 234"/>
        <xdr:cNvCxnSpPr/>
      </xdr:nvCxnSpPr>
      <xdr:spPr>
        <a:xfrm flipV="1">
          <a:off x="2019300" y="16045955"/>
          <a:ext cx="889000" cy="27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34719</xdr:rowOff>
    </xdr:from>
    <xdr:to>
      <xdr:col>10</xdr:col>
      <xdr:colOff>114300</xdr:colOff>
      <xdr:row>95</xdr:row>
      <xdr:rowOff>112207</xdr:rowOff>
    </xdr:to>
    <xdr:cxnSp macro="">
      <xdr:nvCxnSpPr>
        <xdr:cNvPr id="238" name="直線コネクタ 237"/>
        <xdr:cNvCxnSpPr/>
      </xdr:nvCxnSpPr>
      <xdr:spPr>
        <a:xfrm flipV="1">
          <a:off x="1130300" y="16322469"/>
          <a:ext cx="889000" cy="7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99630</xdr:rowOff>
    </xdr:from>
    <xdr:to>
      <xdr:col>24</xdr:col>
      <xdr:colOff>114300</xdr:colOff>
      <xdr:row>95</xdr:row>
      <xdr:rowOff>29780</xdr:rowOff>
    </xdr:to>
    <xdr:sp macro="" textlink="">
      <xdr:nvSpPr>
        <xdr:cNvPr id="248" name="楕円 247"/>
        <xdr:cNvSpPr/>
      </xdr:nvSpPr>
      <xdr:spPr>
        <a:xfrm>
          <a:off x="4584700" y="162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122507</xdr:rowOff>
    </xdr:from>
    <xdr:ext cx="534377" cy="259045"/>
    <xdr:sp macro="" textlink="">
      <xdr:nvSpPr>
        <xdr:cNvPr id="249" name="扶助費該当値テキスト"/>
        <xdr:cNvSpPr txBox="1"/>
      </xdr:nvSpPr>
      <xdr:spPr>
        <a:xfrm>
          <a:off x="4686300" y="160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141157</xdr:rowOff>
    </xdr:from>
    <xdr:to>
      <xdr:col>20</xdr:col>
      <xdr:colOff>38100</xdr:colOff>
      <xdr:row>94</xdr:row>
      <xdr:rowOff>71307</xdr:rowOff>
    </xdr:to>
    <xdr:sp macro="" textlink="">
      <xdr:nvSpPr>
        <xdr:cNvPr id="250" name="楕円 249"/>
        <xdr:cNvSpPr/>
      </xdr:nvSpPr>
      <xdr:spPr>
        <a:xfrm>
          <a:off x="3746500" y="160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87834</xdr:rowOff>
    </xdr:from>
    <xdr:ext cx="599010" cy="259045"/>
    <xdr:sp macro="" textlink="">
      <xdr:nvSpPr>
        <xdr:cNvPr id="251" name="テキスト ボックス 250"/>
        <xdr:cNvSpPr txBox="1"/>
      </xdr:nvSpPr>
      <xdr:spPr>
        <a:xfrm>
          <a:off x="3497795" y="1586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50305</xdr:rowOff>
    </xdr:from>
    <xdr:to>
      <xdr:col>15</xdr:col>
      <xdr:colOff>101600</xdr:colOff>
      <xdr:row>93</xdr:row>
      <xdr:rowOff>151905</xdr:rowOff>
    </xdr:to>
    <xdr:sp macro="" textlink="">
      <xdr:nvSpPr>
        <xdr:cNvPr id="252" name="楕円 251"/>
        <xdr:cNvSpPr/>
      </xdr:nvSpPr>
      <xdr:spPr>
        <a:xfrm>
          <a:off x="2857500" y="159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168432</xdr:rowOff>
    </xdr:from>
    <xdr:ext cx="599010" cy="259045"/>
    <xdr:sp macro="" textlink="">
      <xdr:nvSpPr>
        <xdr:cNvPr id="253" name="テキスト ボックス 252"/>
        <xdr:cNvSpPr txBox="1"/>
      </xdr:nvSpPr>
      <xdr:spPr>
        <a:xfrm>
          <a:off x="2608795" y="157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155369</xdr:rowOff>
    </xdr:from>
    <xdr:to>
      <xdr:col>10</xdr:col>
      <xdr:colOff>165100</xdr:colOff>
      <xdr:row>95</xdr:row>
      <xdr:rowOff>85519</xdr:rowOff>
    </xdr:to>
    <xdr:sp macro="" textlink="">
      <xdr:nvSpPr>
        <xdr:cNvPr id="254" name="楕円 253"/>
        <xdr:cNvSpPr/>
      </xdr:nvSpPr>
      <xdr:spPr>
        <a:xfrm>
          <a:off x="1968500" y="162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102046</xdr:rowOff>
    </xdr:from>
    <xdr:ext cx="534377" cy="259045"/>
    <xdr:sp macro="" textlink="">
      <xdr:nvSpPr>
        <xdr:cNvPr id="255" name="テキスト ボックス 254"/>
        <xdr:cNvSpPr txBox="1"/>
      </xdr:nvSpPr>
      <xdr:spPr>
        <a:xfrm>
          <a:off x="1752111" y="160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61407</xdr:rowOff>
    </xdr:from>
    <xdr:to>
      <xdr:col>6</xdr:col>
      <xdr:colOff>38100</xdr:colOff>
      <xdr:row>95</xdr:row>
      <xdr:rowOff>163007</xdr:rowOff>
    </xdr:to>
    <xdr:sp macro="" textlink="">
      <xdr:nvSpPr>
        <xdr:cNvPr id="256" name="楕円 255"/>
        <xdr:cNvSpPr/>
      </xdr:nvSpPr>
      <xdr:spPr>
        <a:xfrm>
          <a:off x="1079500" y="16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8084</xdr:rowOff>
    </xdr:from>
    <xdr:ext cx="534377" cy="259045"/>
    <xdr:sp macro="" textlink="">
      <xdr:nvSpPr>
        <xdr:cNvPr id="257" name="テキスト ボックス 256"/>
        <xdr:cNvSpPr txBox="1"/>
      </xdr:nvSpPr>
      <xdr:spPr>
        <a:xfrm>
          <a:off x="863111" y="161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147855</xdr:rowOff>
    </xdr:from>
    <xdr:to>
      <xdr:col>55</xdr:col>
      <xdr:colOff>0</xdr:colOff>
      <xdr:row>36</xdr:row>
      <xdr:rowOff>27063</xdr:rowOff>
    </xdr:to>
    <xdr:cxnSp macro="">
      <xdr:nvCxnSpPr>
        <xdr:cNvPr id="286" name="直線コネクタ 285"/>
        <xdr:cNvCxnSpPr/>
      </xdr:nvCxnSpPr>
      <xdr:spPr>
        <a:xfrm flipV="1">
          <a:off x="9639300" y="5977155"/>
          <a:ext cx="838200" cy="2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27063</xdr:rowOff>
    </xdr:from>
    <xdr:to>
      <xdr:col>50</xdr:col>
      <xdr:colOff>114300</xdr:colOff>
      <xdr:row>36</xdr:row>
      <xdr:rowOff>117307</xdr:rowOff>
    </xdr:to>
    <xdr:cxnSp macro="">
      <xdr:nvCxnSpPr>
        <xdr:cNvPr id="289" name="直線コネクタ 288"/>
        <xdr:cNvCxnSpPr/>
      </xdr:nvCxnSpPr>
      <xdr:spPr>
        <a:xfrm flipV="1">
          <a:off x="8750300" y="6199263"/>
          <a:ext cx="889000" cy="9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100089</xdr:rowOff>
    </xdr:from>
    <xdr:to>
      <xdr:col>45</xdr:col>
      <xdr:colOff>177800</xdr:colOff>
      <xdr:row>36</xdr:row>
      <xdr:rowOff>117307</xdr:rowOff>
    </xdr:to>
    <xdr:cxnSp macro="">
      <xdr:nvCxnSpPr>
        <xdr:cNvPr id="292" name="直線コネクタ 291"/>
        <xdr:cNvCxnSpPr/>
      </xdr:nvCxnSpPr>
      <xdr:spPr>
        <a:xfrm>
          <a:off x="7861300" y="6100839"/>
          <a:ext cx="889000" cy="18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100089</xdr:rowOff>
    </xdr:from>
    <xdr:to>
      <xdr:col>41</xdr:col>
      <xdr:colOff>50800</xdr:colOff>
      <xdr:row>37</xdr:row>
      <xdr:rowOff>29978</xdr:rowOff>
    </xdr:to>
    <xdr:cxnSp macro="">
      <xdr:nvCxnSpPr>
        <xdr:cNvPr id="295" name="直線コネクタ 294"/>
        <xdr:cNvCxnSpPr/>
      </xdr:nvCxnSpPr>
      <xdr:spPr>
        <a:xfrm flipV="1">
          <a:off x="6972300" y="6100839"/>
          <a:ext cx="889000" cy="2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97055</xdr:rowOff>
    </xdr:from>
    <xdr:to>
      <xdr:col>55</xdr:col>
      <xdr:colOff>50800</xdr:colOff>
      <xdr:row>35</xdr:row>
      <xdr:rowOff>27205</xdr:rowOff>
    </xdr:to>
    <xdr:sp macro="" textlink="">
      <xdr:nvSpPr>
        <xdr:cNvPr id="305" name="楕円 304"/>
        <xdr:cNvSpPr/>
      </xdr:nvSpPr>
      <xdr:spPr>
        <a:xfrm>
          <a:off x="10426700" y="59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119932</xdr:rowOff>
    </xdr:from>
    <xdr:ext cx="599010" cy="259045"/>
    <xdr:sp macro="" textlink="">
      <xdr:nvSpPr>
        <xdr:cNvPr id="306" name="補助費等該当値テキスト"/>
        <xdr:cNvSpPr txBox="1"/>
      </xdr:nvSpPr>
      <xdr:spPr>
        <a:xfrm>
          <a:off x="10528300" y="577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147713</xdr:rowOff>
    </xdr:from>
    <xdr:to>
      <xdr:col>50</xdr:col>
      <xdr:colOff>165100</xdr:colOff>
      <xdr:row>36</xdr:row>
      <xdr:rowOff>77863</xdr:rowOff>
    </xdr:to>
    <xdr:sp macro="" textlink="">
      <xdr:nvSpPr>
        <xdr:cNvPr id="307" name="楕円 306"/>
        <xdr:cNvSpPr/>
      </xdr:nvSpPr>
      <xdr:spPr>
        <a:xfrm>
          <a:off x="9588500" y="61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94390</xdr:rowOff>
    </xdr:from>
    <xdr:ext cx="599010" cy="259045"/>
    <xdr:sp macro="" textlink="">
      <xdr:nvSpPr>
        <xdr:cNvPr id="308" name="テキスト ボックス 307"/>
        <xdr:cNvSpPr txBox="1"/>
      </xdr:nvSpPr>
      <xdr:spPr>
        <a:xfrm>
          <a:off x="9339795" y="592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66507</xdr:rowOff>
    </xdr:from>
    <xdr:to>
      <xdr:col>46</xdr:col>
      <xdr:colOff>38100</xdr:colOff>
      <xdr:row>36</xdr:row>
      <xdr:rowOff>168107</xdr:rowOff>
    </xdr:to>
    <xdr:sp macro="" textlink="">
      <xdr:nvSpPr>
        <xdr:cNvPr id="309" name="楕円 308"/>
        <xdr:cNvSpPr/>
      </xdr:nvSpPr>
      <xdr:spPr>
        <a:xfrm>
          <a:off x="8699500" y="62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159234</xdr:rowOff>
    </xdr:from>
    <xdr:ext cx="599010" cy="259045"/>
    <xdr:sp macro="" textlink="">
      <xdr:nvSpPr>
        <xdr:cNvPr id="310" name="テキスト ボックス 309"/>
        <xdr:cNvSpPr txBox="1"/>
      </xdr:nvSpPr>
      <xdr:spPr>
        <a:xfrm>
          <a:off x="8450795" y="633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49289</xdr:rowOff>
    </xdr:from>
    <xdr:to>
      <xdr:col>41</xdr:col>
      <xdr:colOff>101600</xdr:colOff>
      <xdr:row>35</xdr:row>
      <xdr:rowOff>150889</xdr:rowOff>
    </xdr:to>
    <xdr:sp macro="" textlink="">
      <xdr:nvSpPr>
        <xdr:cNvPr id="311" name="楕円 310"/>
        <xdr:cNvSpPr/>
      </xdr:nvSpPr>
      <xdr:spPr>
        <a:xfrm>
          <a:off x="7810500" y="60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142016</xdr:rowOff>
    </xdr:from>
    <xdr:ext cx="599010" cy="259045"/>
    <xdr:sp macro="" textlink="">
      <xdr:nvSpPr>
        <xdr:cNvPr id="312" name="テキスト ボックス 311"/>
        <xdr:cNvSpPr txBox="1"/>
      </xdr:nvSpPr>
      <xdr:spPr>
        <a:xfrm>
          <a:off x="7561795" y="614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150628</xdr:rowOff>
    </xdr:from>
    <xdr:to>
      <xdr:col>36</xdr:col>
      <xdr:colOff>165100</xdr:colOff>
      <xdr:row>37</xdr:row>
      <xdr:rowOff>80778</xdr:rowOff>
    </xdr:to>
    <xdr:sp macro="" textlink="">
      <xdr:nvSpPr>
        <xdr:cNvPr id="313" name="楕円 312"/>
        <xdr:cNvSpPr/>
      </xdr:nvSpPr>
      <xdr:spPr>
        <a:xfrm>
          <a:off x="6921500" y="63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71905</xdr:rowOff>
    </xdr:from>
    <xdr:ext cx="599010" cy="259045"/>
    <xdr:sp macro="" textlink="">
      <xdr:nvSpPr>
        <xdr:cNvPr id="314" name="テキスト ボックス 313"/>
        <xdr:cNvSpPr txBox="1"/>
      </xdr:nvSpPr>
      <xdr:spPr>
        <a:xfrm>
          <a:off x="6672795" y="641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14915</xdr:rowOff>
    </xdr:from>
    <xdr:to>
      <xdr:col>55</xdr:col>
      <xdr:colOff>0</xdr:colOff>
      <xdr:row>58</xdr:row>
      <xdr:rowOff>24222</xdr:rowOff>
    </xdr:to>
    <xdr:cxnSp macro="">
      <xdr:nvCxnSpPr>
        <xdr:cNvPr id="343" name="直線コネクタ 342"/>
        <xdr:cNvCxnSpPr/>
      </xdr:nvCxnSpPr>
      <xdr:spPr>
        <a:xfrm flipV="1">
          <a:off x="9639300" y="9616115"/>
          <a:ext cx="838200" cy="3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171258</xdr:rowOff>
    </xdr:from>
    <xdr:to>
      <xdr:col>50</xdr:col>
      <xdr:colOff>114300</xdr:colOff>
      <xdr:row>58</xdr:row>
      <xdr:rowOff>24222</xdr:rowOff>
    </xdr:to>
    <xdr:cxnSp macro="">
      <xdr:nvCxnSpPr>
        <xdr:cNvPr id="346" name="直線コネクタ 345"/>
        <xdr:cNvCxnSpPr/>
      </xdr:nvCxnSpPr>
      <xdr:spPr>
        <a:xfrm>
          <a:off x="8750300" y="9943908"/>
          <a:ext cx="8890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169090</xdr:rowOff>
    </xdr:from>
    <xdr:to>
      <xdr:col>45</xdr:col>
      <xdr:colOff>177800</xdr:colOff>
      <xdr:row>57</xdr:row>
      <xdr:rowOff>171258</xdr:rowOff>
    </xdr:to>
    <xdr:cxnSp macro="">
      <xdr:nvCxnSpPr>
        <xdr:cNvPr id="349" name="直線コネクタ 348"/>
        <xdr:cNvCxnSpPr/>
      </xdr:nvCxnSpPr>
      <xdr:spPr>
        <a:xfrm>
          <a:off x="7861300" y="9941740"/>
          <a:ext cx="889000" cy="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71277</xdr:rowOff>
    </xdr:from>
    <xdr:to>
      <xdr:col>41</xdr:col>
      <xdr:colOff>50800</xdr:colOff>
      <xdr:row>57</xdr:row>
      <xdr:rowOff>169090</xdr:rowOff>
    </xdr:to>
    <xdr:cxnSp macro="">
      <xdr:nvCxnSpPr>
        <xdr:cNvPr id="352" name="直線コネクタ 351"/>
        <xdr:cNvCxnSpPr/>
      </xdr:nvCxnSpPr>
      <xdr:spPr>
        <a:xfrm>
          <a:off x="6972300" y="9843927"/>
          <a:ext cx="889000" cy="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135565</xdr:rowOff>
    </xdr:from>
    <xdr:to>
      <xdr:col>55</xdr:col>
      <xdr:colOff>50800</xdr:colOff>
      <xdr:row>56</xdr:row>
      <xdr:rowOff>65715</xdr:rowOff>
    </xdr:to>
    <xdr:sp macro="" textlink="">
      <xdr:nvSpPr>
        <xdr:cNvPr id="362" name="楕円 361"/>
        <xdr:cNvSpPr/>
      </xdr:nvSpPr>
      <xdr:spPr>
        <a:xfrm>
          <a:off x="10426700" y="95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158442</xdr:rowOff>
    </xdr:from>
    <xdr:ext cx="599010" cy="259045"/>
    <xdr:sp macro="" textlink="">
      <xdr:nvSpPr>
        <xdr:cNvPr id="363" name="普通建設事業費該当値テキスト"/>
        <xdr:cNvSpPr txBox="1"/>
      </xdr:nvSpPr>
      <xdr:spPr>
        <a:xfrm>
          <a:off x="10528300" y="941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144872</xdr:rowOff>
    </xdr:from>
    <xdr:to>
      <xdr:col>50</xdr:col>
      <xdr:colOff>165100</xdr:colOff>
      <xdr:row>58</xdr:row>
      <xdr:rowOff>75022</xdr:rowOff>
    </xdr:to>
    <xdr:sp macro="" textlink="">
      <xdr:nvSpPr>
        <xdr:cNvPr id="364" name="楕円 363"/>
        <xdr:cNvSpPr/>
      </xdr:nvSpPr>
      <xdr:spPr>
        <a:xfrm>
          <a:off x="9588500" y="99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66149</xdr:rowOff>
    </xdr:from>
    <xdr:ext cx="599010" cy="259045"/>
    <xdr:sp macro="" textlink="">
      <xdr:nvSpPr>
        <xdr:cNvPr id="365" name="テキスト ボックス 364"/>
        <xdr:cNvSpPr txBox="1"/>
      </xdr:nvSpPr>
      <xdr:spPr>
        <a:xfrm>
          <a:off x="9339795" y="1001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120458</xdr:rowOff>
    </xdr:from>
    <xdr:to>
      <xdr:col>46</xdr:col>
      <xdr:colOff>38100</xdr:colOff>
      <xdr:row>58</xdr:row>
      <xdr:rowOff>50608</xdr:rowOff>
    </xdr:to>
    <xdr:sp macro="" textlink="">
      <xdr:nvSpPr>
        <xdr:cNvPr id="366" name="楕円 365"/>
        <xdr:cNvSpPr/>
      </xdr:nvSpPr>
      <xdr:spPr>
        <a:xfrm>
          <a:off x="8699500" y="98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67135</xdr:rowOff>
    </xdr:from>
    <xdr:ext cx="599010" cy="259045"/>
    <xdr:sp macro="" textlink="">
      <xdr:nvSpPr>
        <xdr:cNvPr id="367" name="テキスト ボックス 366"/>
        <xdr:cNvSpPr txBox="1"/>
      </xdr:nvSpPr>
      <xdr:spPr>
        <a:xfrm>
          <a:off x="8450795" y="966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118290</xdr:rowOff>
    </xdr:from>
    <xdr:to>
      <xdr:col>41</xdr:col>
      <xdr:colOff>101600</xdr:colOff>
      <xdr:row>58</xdr:row>
      <xdr:rowOff>48440</xdr:rowOff>
    </xdr:to>
    <xdr:sp macro="" textlink="">
      <xdr:nvSpPr>
        <xdr:cNvPr id="368" name="楕円 367"/>
        <xdr:cNvSpPr/>
      </xdr:nvSpPr>
      <xdr:spPr>
        <a:xfrm>
          <a:off x="7810500" y="989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39567</xdr:rowOff>
    </xdr:from>
    <xdr:ext cx="599010" cy="259045"/>
    <xdr:sp macro="" textlink="">
      <xdr:nvSpPr>
        <xdr:cNvPr id="369" name="テキスト ボックス 368"/>
        <xdr:cNvSpPr txBox="1"/>
      </xdr:nvSpPr>
      <xdr:spPr>
        <a:xfrm>
          <a:off x="7561795" y="998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20477</xdr:rowOff>
    </xdr:from>
    <xdr:to>
      <xdr:col>36</xdr:col>
      <xdr:colOff>165100</xdr:colOff>
      <xdr:row>57</xdr:row>
      <xdr:rowOff>122077</xdr:rowOff>
    </xdr:to>
    <xdr:sp macro="" textlink="">
      <xdr:nvSpPr>
        <xdr:cNvPr id="370" name="楕円 369"/>
        <xdr:cNvSpPr/>
      </xdr:nvSpPr>
      <xdr:spPr>
        <a:xfrm>
          <a:off x="6921500" y="97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138604</xdr:rowOff>
    </xdr:from>
    <xdr:ext cx="599010" cy="259045"/>
    <xdr:sp macro="" textlink="">
      <xdr:nvSpPr>
        <xdr:cNvPr id="371" name="テキスト ボックス 370"/>
        <xdr:cNvSpPr txBox="1"/>
      </xdr:nvSpPr>
      <xdr:spPr>
        <a:xfrm>
          <a:off x="6672795" y="956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21279</xdr:rowOff>
    </xdr:from>
    <xdr:to>
      <xdr:col>55</xdr:col>
      <xdr:colOff>0</xdr:colOff>
      <xdr:row>79</xdr:row>
      <xdr:rowOff>47809</xdr:rowOff>
    </xdr:to>
    <xdr:cxnSp macro="">
      <xdr:nvCxnSpPr>
        <xdr:cNvPr id="402" name="直線コネクタ 401"/>
        <xdr:cNvCxnSpPr/>
      </xdr:nvCxnSpPr>
      <xdr:spPr>
        <a:xfrm flipV="1">
          <a:off x="9639300" y="13222929"/>
          <a:ext cx="838200" cy="3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47809</xdr:rowOff>
    </xdr:from>
    <xdr:to>
      <xdr:col>50</xdr:col>
      <xdr:colOff>114300</xdr:colOff>
      <xdr:row>79</xdr:row>
      <xdr:rowOff>98879</xdr:rowOff>
    </xdr:to>
    <xdr:cxnSp macro="">
      <xdr:nvCxnSpPr>
        <xdr:cNvPr id="405" name="直線コネクタ 404"/>
        <xdr:cNvCxnSpPr/>
      </xdr:nvCxnSpPr>
      <xdr:spPr>
        <a:xfrm flipV="1">
          <a:off x="8750300" y="13592359"/>
          <a:ext cx="8890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08" name="直線コネクタ 407"/>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1" name="直線コネクタ 410"/>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141929</xdr:rowOff>
    </xdr:from>
    <xdr:to>
      <xdr:col>55</xdr:col>
      <xdr:colOff>50800</xdr:colOff>
      <xdr:row>77</xdr:row>
      <xdr:rowOff>72079</xdr:rowOff>
    </xdr:to>
    <xdr:sp macro="" textlink="">
      <xdr:nvSpPr>
        <xdr:cNvPr id="421" name="楕円 420"/>
        <xdr:cNvSpPr/>
      </xdr:nvSpPr>
      <xdr:spPr>
        <a:xfrm>
          <a:off x="10426700" y="131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164806</xdr:rowOff>
    </xdr:from>
    <xdr:ext cx="599010" cy="259045"/>
    <xdr:sp macro="" textlink="">
      <xdr:nvSpPr>
        <xdr:cNvPr id="422" name="普通建設事業費 （ うち新規整備　）該当値テキスト"/>
        <xdr:cNvSpPr txBox="1"/>
      </xdr:nvSpPr>
      <xdr:spPr>
        <a:xfrm>
          <a:off x="10528300" y="1302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168459</xdr:rowOff>
    </xdr:from>
    <xdr:to>
      <xdr:col>50</xdr:col>
      <xdr:colOff>165100</xdr:colOff>
      <xdr:row>79</xdr:row>
      <xdr:rowOff>98609</xdr:rowOff>
    </xdr:to>
    <xdr:sp macro="" textlink="">
      <xdr:nvSpPr>
        <xdr:cNvPr id="423" name="楕円 422"/>
        <xdr:cNvSpPr/>
      </xdr:nvSpPr>
      <xdr:spPr>
        <a:xfrm>
          <a:off x="9588500" y="135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89736</xdr:rowOff>
    </xdr:from>
    <xdr:ext cx="534377" cy="259045"/>
    <xdr:sp macro="" textlink="">
      <xdr:nvSpPr>
        <xdr:cNvPr id="424" name="テキスト ボックス 423"/>
        <xdr:cNvSpPr txBox="1"/>
      </xdr:nvSpPr>
      <xdr:spPr>
        <a:xfrm>
          <a:off x="9372111" y="13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29" name="楕円 428"/>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0" name="テキスト ボックス 429"/>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150707</xdr:rowOff>
    </xdr:from>
    <xdr:to>
      <xdr:col>55</xdr:col>
      <xdr:colOff>0</xdr:colOff>
      <xdr:row>99</xdr:row>
      <xdr:rowOff>49174</xdr:rowOff>
    </xdr:to>
    <xdr:cxnSp macro="">
      <xdr:nvCxnSpPr>
        <xdr:cNvPr id="461" name="直線コネクタ 460"/>
        <xdr:cNvCxnSpPr/>
      </xdr:nvCxnSpPr>
      <xdr:spPr>
        <a:xfrm flipV="1">
          <a:off x="9639300" y="16952807"/>
          <a:ext cx="838200" cy="6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137688</xdr:rowOff>
    </xdr:from>
    <xdr:to>
      <xdr:col>50</xdr:col>
      <xdr:colOff>114300</xdr:colOff>
      <xdr:row>99</xdr:row>
      <xdr:rowOff>49174</xdr:rowOff>
    </xdr:to>
    <xdr:cxnSp macro="">
      <xdr:nvCxnSpPr>
        <xdr:cNvPr id="464" name="直線コネクタ 463"/>
        <xdr:cNvCxnSpPr/>
      </xdr:nvCxnSpPr>
      <xdr:spPr>
        <a:xfrm>
          <a:off x="8750300" y="16939788"/>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122727</xdr:rowOff>
    </xdr:from>
    <xdr:to>
      <xdr:col>45</xdr:col>
      <xdr:colOff>177800</xdr:colOff>
      <xdr:row>98</xdr:row>
      <xdr:rowOff>137688</xdr:rowOff>
    </xdr:to>
    <xdr:cxnSp macro="">
      <xdr:nvCxnSpPr>
        <xdr:cNvPr id="467" name="直線コネクタ 466"/>
        <xdr:cNvCxnSpPr/>
      </xdr:nvCxnSpPr>
      <xdr:spPr>
        <a:xfrm>
          <a:off x="7861300" y="16924827"/>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11319</xdr:rowOff>
    </xdr:from>
    <xdr:to>
      <xdr:col>41</xdr:col>
      <xdr:colOff>50800</xdr:colOff>
      <xdr:row>98</xdr:row>
      <xdr:rowOff>122727</xdr:rowOff>
    </xdr:to>
    <xdr:cxnSp macro="">
      <xdr:nvCxnSpPr>
        <xdr:cNvPr id="470" name="直線コネクタ 469"/>
        <xdr:cNvCxnSpPr/>
      </xdr:nvCxnSpPr>
      <xdr:spPr>
        <a:xfrm>
          <a:off x="6972300" y="16813419"/>
          <a:ext cx="889000" cy="1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99907</xdr:rowOff>
    </xdr:from>
    <xdr:to>
      <xdr:col>55</xdr:col>
      <xdr:colOff>50800</xdr:colOff>
      <xdr:row>99</xdr:row>
      <xdr:rowOff>30057</xdr:rowOff>
    </xdr:to>
    <xdr:sp macro="" textlink="">
      <xdr:nvSpPr>
        <xdr:cNvPr id="480" name="楕円 479"/>
        <xdr:cNvSpPr/>
      </xdr:nvSpPr>
      <xdr:spPr>
        <a:xfrm>
          <a:off x="10426700" y="169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14834</xdr:rowOff>
    </xdr:from>
    <xdr:ext cx="599010" cy="259045"/>
    <xdr:sp macro="" textlink="">
      <xdr:nvSpPr>
        <xdr:cNvPr id="481" name="普通建設事業費 （ うち更新整備　）該当値テキスト"/>
        <xdr:cNvSpPr txBox="1"/>
      </xdr:nvSpPr>
      <xdr:spPr>
        <a:xfrm>
          <a:off x="10528300" y="168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169824</xdr:rowOff>
    </xdr:from>
    <xdr:to>
      <xdr:col>50</xdr:col>
      <xdr:colOff>165100</xdr:colOff>
      <xdr:row>99</xdr:row>
      <xdr:rowOff>99974</xdr:rowOff>
    </xdr:to>
    <xdr:sp macro="" textlink="">
      <xdr:nvSpPr>
        <xdr:cNvPr id="482" name="楕円 481"/>
        <xdr:cNvSpPr/>
      </xdr:nvSpPr>
      <xdr:spPr>
        <a:xfrm>
          <a:off x="9588500" y="169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91101</xdr:rowOff>
    </xdr:from>
    <xdr:ext cx="534377" cy="259045"/>
    <xdr:sp macro="" textlink="">
      <xdr:nvSpPr>
        <xdr:cNvPr id="483" name="テキスト ボックス 482"/>
        <xdr:cNvSpPr txBox="1"/>
      </xdr:nvSpPr>
      <xdr:spPr>
        <a:xfrm>
          <a:off x="9372111" y="1706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86888</xdr:rowOff>
    </xdr:from>
    <xdr:to>
      <xdr:col>46</xdr:col>
      <xdr:colOff>38100</xdr:colOff>
      <xdr:row>99</xdr:row>
      <xdr:rowOff>17038</xdr:rowOff>
    </xdr:to>
    <xdr:sp macro="" textlink="">
      <xdr:nvSpPr>
        <xdr:cNvPr id="484" name="楕円 483"/>
        <xdr:cNvSpPr/>
      </xdr:nvSpPr>
      <xdr:spPr>
        <a:xfrm>
          <a:off x="8699500" y="168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8165</xdr:rowOff>
    </xdr:from>
    <xdr:ext cx="599010" cy="259045"/>
    <xdr:sp macro="" textlink="">
      <xdr:nvSpPr>
        <xdr:cNvPr id="485" name="テキスト ボックス 484"/>
        <xdr:cNvSpPr txBox="1"/>
      </xdr:nvSpPr>
      <xdr:spPr>
        <a:xfrm>
          <a:off x="8450795" y="1698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71927</xdr:rowOff>
    </xdr:from>
    <xdr:to>
      <xdr:col>41</xdr:col>
      <xdr:colOff>101600</xdr:colOff>
      <xdr:row>99</xdr:row>
      <xdr:rowOff>2077</xdr:rowOff>
    </xdr:to>
    <xdr:sp macro="" textlink="">
      <xdr:nvSpPr>
        <xdr:cNvPr id="486" name="楕円 485"/>
        <xdr:cNvSpPr/>
      </xdr:nvSpPr>
      <xdr:spPr>
        <a:xfrm>
          <a:off x="7810500" y="168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164654</xdr:rowOff>
    </xdr:from>
    <xdr:ext cx="599010" cy="259045"/>
    <xdr:sp macro="" textlink="">
      <xdr:nvSpPr>
        <xdr:cNvPr id="487" name="テキスト ボックス 486"/>
        <xdr:cNvSpPr txBox="1"/>
      </xdr:nvSpPr>
      <xdr:spPr>
        <a:xfrm>
          <a:off x="7561795" y="1696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131969</xdr:rowOff>
    </xdr:from>
    <xdr:to>
      <xdr:col>36</xdr:col>
      <xdr:colOff>165100</xdr:colOff>
      <xdr:row>98</xdr:row>
      <xdr:rowOff>62119</xdr:rowOff>
    </xdr:to>
    <xdr:sp macro="" textlink="">
      <xdr:nvSpPr>
        <xdr:cNvPr id="488" name="楕円 487"/>
        <xdr:cNvSpPr/>
      </xdr:nvSpPr>
      <xdr:spPr>
        <a:xfrm>
          <a:off x="6921500" y="167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78646</xdr:rowOff>
    </xdr:from>
    <xdr:ext cx="599010" cy="259045"/>
    <xdr:sp macro="" textlink="">
      <xdr:nvSpPr>
        <xdr:cNvPr id="489" name="テキスト ボックス 488"/>
        <xdr:cNvSpPr txBox="1"/>
      </xdr:nvSpPr>
      <xdr:spPr>
        <a:xfrm>
          <a:off x="6672795" y="1653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38593</xdr:rowOff>
    </xdr:from>
    <xdr:to>
      <xdr:col>85</xdr:col>
      <xdr:colOff>127000</xdr:colOff>
      <xdr:row>39</xdr:row>
      <xdr:rowOff>39419</xdr:rowOff>
    </xdr:to>
    <xdr:cxnSp macro="">
      <xdr:nvCxnSpPr>
        <xdr:cNvPr id="518" name="直線コネクタ 517"/>
        <xdr:cNvCxnSpPr/>
      </xdr:nvCxnSpPr>
      <xdr:spPr>
        <a:xfrm>
          <a:off x="15481300" y="6725143"/>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38593</xdr:rowOff>
    </xdr:from>
    <xdr:to>
      <xdr:col>81</xdr:col>
      <xdr:colOff>50800</xdr:colOff>
      <xdr:row>39</xdr:row>
      <xdr:rowOff>44450</xdr:rowOff>
    </xdr:to>
    <xdr:cxnSp macro="">
      <xdr:nvCxnSpPr>
        <xdr:cNvPr id="521" name="直線コネクタ 520"/>
        <xdr:cNvCxnSpPr/>
      </xdr:nvCxnSpPr>
      <xdr:spPr>
        <a:xfrm flipV="1">
          <a:off x="14592300" y="6725143"/>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42041</xdr:rowOff>
    </xdr:from>
    <xdr:to>
      <xdr:col>71</xdr:col>
      <xdr:colOff>177800</xdr:colOff>
      <xdr:row>39</xdr:row>
      <xdr:rowOff>44450</xdr:rowOff>
    </xdr:to>
    <xdr:cxnSp macro="">
      <xdr:nvCxnSpPr>
        <xdr:cNvPr id="527" name="直線コネクタ 526"/>
        <xdr:cNvCxnSpPr/>
      </xdr:nvCxnSpPr>
      <xdr:spPr>
        <a:xfrm>
          <a:off x="12814300" y="6728591"/>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160069</xdr:rowOff>
    </xdr:from>
    <xdr:to>
      <xdr:col>85</xdr:col>
      <xdr:colOff>177800</xdr:colOff>
      <xdr:row>39</xdr:row>
      <xdr:rowOff>90219</xdr:rowOff>
    </xdr:to>
    <xdr:sp macro="" textlink="">
      <xdr:nvSpPr>
        <xdr:cNvPr id="537" name="楕円 536"/>
        <xdr:cNvSpPr/>
      </xdr:nvSpPr>
      <xdr:spPr>
        <a:xfrm>
          <a:off x="16268700" y="667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159243</xdr:rowOff>
    </xdr:from>
    <xdr:to>
      <xdr:col>81</xdr:col>
      <xdr:colOff>101600</xdr:colOff>
      <xdr:row>39</xdr:row>
      <xdr:rowOff>89393</xdr:rowOff>
    </xdr:to>
    <xdr:sp macro="" textlink="">
      <xdr:nvSpPr>
        <xdr:cNvPr id="539" name="楕円 538"/>
        <xdr:cNvSpPr/>
      </xdr:nvSpPr>
      <xdr:spPr>
        <a:xfrm>
          <a:off x="15430500" y="667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80520</xdr:rowOff>
    </xdr:from>
    <xdr:ext cx="469744" cy="259045"/>
    <xdr:sp macro="" textlink="">
      <xdr:nvSpPr>
        <xdr:cNvPr id="540" name="テキスト ボックス 539"/>
        <xdr:cNvSpPr txBox="1"/>
      </xdr:nvSpPr>
      <xdr:spPr>
        <a:xfrm>
          <a:off x="15246428" y="676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162691</xdr:rowOff>
    </xdr:from>
    <xdr:to>
      <xdr:col>67</xdr:col>
      <xdr:colOff>101600</xdr:colOff>
      <xdr:row>39</xdr:row>
      <xdr:rowOff>92841</xdr:rowOff>
    </xdr:to>
    <xdr:sp macro="" textlink="">
      <xdr:nvSpPr>
        <xdr:cNvPr id="545" name="楕円 544"/>
        <xdr:cNvSpPr/>
      </xdr:nvSpPr>
      <xdr:spPr>
        <a:xfrm>
          <a:off x="12763500" y="66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83968</xdr:rowOff>
    </xdr:from>
    <xdr:ext cx="469744" cy="259045"/>
    <xdr:sp macro="" textlink="">
      <xdr:nvSpPr>
        <xdr:cNvPr id="546" name="テキスト ボックス 545"/>
        <xdr:cNvSpPr txBox="1"/>
      </xdr:nvSpPr>
      <xdr:spPr>
        <a:xfrm>
          <a:off x="12579428" y="677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92847</xdr:rowOff>
    </xdr:from>
    <xdr:to>
      <xdr:col>85</xdr:col>
      <xdr:colOff>127000</xdr:colOff>
      <xdr:row>77</xdr:row>
      <xdr:rowOff>95362</xdr:rowOff>
    </xdr:to>
    <xdr:cxnSp macro="">
      <xdr:nvCxnSpPr>
        <xdr:cNvPr id="632" name="直線コネクタ 631"/>
        <xdr:cNvCxnSpPr/>
      </xdr:nvCxnSpPr>
      <xdr:spPr>
        <a:xfrm>
          <a:off x="15481300" y="1329449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42740</xdr:rowOff>
    </xdr:from>
    <xdr:to>
      <xdr:col>81</xdr:col>
      <xdr:colOff>50800</xdr:colOff>
      <xdr:row>77</xdr:row>
      <xdr:rowOff>92847</xdr:rowOff>
    </xdr:to>
    <xdr:cxnSp macro="">
      <xdr:nvCxnSpPr>
        <xdr:cNvPr id="635" name="直線コネクタ 634"/>
        <xdr:cNvCxnSpPr/>
      </xdr:nvCxnSpPr>
      <xdr:spPr>
        <a:xfrm>
          <a:off x="14592300" y="13244390"/>
          <a:ext cx="889000" cy="5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8576</xdr:rowOff>
    </xdr:from>
    <xdr:to>
      <xdr:col>76</xdr:col>
      <xdr:colOff>114300</xdr:colOff>
      <xdr:row>77</xdr:row>
      <xdr:rowOff>42740</xdr:rowOff>
    </xdr:to>
    <xdr:cxnSp macro="">
      <xdr:nvCxnSpPr>
        <xdr:cNvPr id="638" name="直線コネクタ 637"/>
        <xdr:cNvCxnSpPr/>
      </xdr:nvCxnSpPr>
      <xdr:spPr>
        <a:xfrm>
          <a:off x="13703300" y="13210226"/>
          <a:ext cx="8890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158748</xdr:rowOff>
    </xdr:from>
    <xdr:to>
      <xdr:col>71</xdr:col>
      <xdr:colOff>177800</xdr:colOff>
      <xdr:row>77</xdr:row>
      <xdr:rowOff>8576</xdr:rowOff>
    </xdr:to>
    <xdr:cxnSp macro="">
      <xdr:nvCxnSpPr>
        <xdr:cNvPr id="641" name="直線コネクタ 640"/>
        <xdr:cNvCxnSpPr/>
      </xdr:nvCxnSpPr>
      <xdr:spPr>
        <a:xfrm>
          <a:off x="12814300" y="13188948"/>
          <a:ext cx="889000" cy="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44562</xdr:rowOff>
    </xdr:from>
    <xdr:to>
      <xdr:col>85</xdr:col>
      <xdr:colOff>177800</xdr:colOff>
      <xdr:row>77</xdr:row>
      <xdr:rowOff>146162</xdr:rowOff>
    </xdr:to>
    <xdr:sp macro="" textlink="">
      <xdr:nvSpPr>
        <xdr:cNvPr id="651" name="楕円 650"/>
        <xdr:cNvSpPr/>
      </xdr:nvSpPr>
      <xdr:spPr>
        <a:xfrm>
          <a:off x="16268700" y="132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22989</xdr:rowOff>
    </xdr:from>
    <xdr:ext cx="599010" cy="259045"/>
    <xdr:sp macro="" textlink="">
      <xdr:nvSpPr>
        <xdr:cNvPr id="652" name="公債費該当値テキスト"/>
        <xdr:cNvSpPr txBox="1"/>
      </xdr:nvSpPr>
      <xdr:spPr>
        <a:xfrm>
          <a:off x="16370300" y="1322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42047</xdr:rowOff>
    </xdr:from>
    <xdr:to>
      <xdr:col>81</xdr:col>
      <xdr:colOff>101600</xdr:colOff>
      <xdr:row>77</xdr:row>
      <xdr:rowOff>143647</xdr:rowOff>
    </xdr:to>
    <xdr:sp macro="" textlink="">
      <xdr:nvSpPr>
        <xdr:cNvPr id="653" name="楕円 652"/>
        <xdr:cNvSpPr/>
      </xdr:nvSpPr>
      <xdr:spPr>
        <a:xfrm>
          <a:off x="15430500" y="132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134774</xdr:rowOff>
    </xdr:from>
    <xdr:ext cx="599010" cy="259045"/>
    <xdr:sp macro="" textlink="">
      <xdr:nvSpPr>
        <xdr:cNvPr id="654" name="テキスト ボックス 653"/>
        <xdr:cNvSpPr txBox="1"/>
      </xdr:nvSpPr>
      <xdr:spPr>
        <a:xfrm>
          <a:off x="15181795" y="1333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163390</xdr:rowOff>
    </xdr:from>
    <xdr:to>
      <xdr:col>76</xdr:col>
      <xdr:colOff>165100</xdr:colOff>
      <xdr:row>77</xdr:row>
      <xdr:rowOff>93540</xdr:rowOff>
    </xdr:to>
    <xdr:sp macro="" textlink="">
      <xdr:nvSpPr>
        <xdr:cNvPr id="655" name="楕円 654"/>
        <xdr:cNvSpPr/>
      </xdr:nvSpPr>
      <xdr:spPr>
        <a:xfrm>
          <a:off x="14541500" y="131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110066</xdr:rowOff>
    </xdr:from>
    <xdr:ext cx="599010" cy="259045"/>
    <xdr:sp macro="" textlink="">
      <xdr:nvSpPr>
        <xdr:cNvPr id="656" name="テキスト ボックス 655"/>
        <xdr:cNvSpPr txBox="1"/>
      </xdr:nvSpPr>
      <xdr:spPr>
        <a:xfrm>
          <a:off x="14292795" y="129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129226</xdr:rowOff>
    </xdr:from>
    <xdr:to>
      <xdr:col>72</xdr:col>
      <xdr:colOff>38100</xdr:colOff>
      <xdr:row>77</xdr:row>
      <xdr:rowOff>59376</xdr:rowOff>
    </xdr:to>
    <xdr:sp macro="" textlink="">
      <xdr:nvSpPr>
        <xdr:cNvPr id="657" name="楕円 656"/>
        <xdr:cNvSpPr/>
      </xdr:nvSpPr>
      <xdr:spPr>
        <a:xfrm>
          <a:off x="13652500" y="131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75904</xdr:rowOff>
    </xdr:from>
    <xdr:ext cx="599010" cy="259045"/>
    <xdr:sp macro="" textlink="">
      <xdr:nvSpPr>
        <xdr:cNvPr id="658" name="テキスト ボックス 657"/>
        <xdr:cNvSpPr txBox="1"/>
      </xdr:nvSpPr>
      <xdr:spPr>
        <a:xfrm>
          <a:off x="13403795" y="1293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107948</xdr:rowOff>
    </xdr:from>
    <xdr:to>
      <xdr:col>67</xdr:col>
      <xdr:colOff>101600</xdr:colOff>
      <xdr:row>77</xdr:row>
      <xdr:rowOff>38098</xdr:rowOff>
    </xdr:to>
    <xdr:sp macro="" textlink="">
      <xdr:nvSpPr>
        <xdr:cNvPr id="659" name="楕円 658"/>
        <xdr:cNvSpPr/>
      </xdr:nvSpPr>
      <xdr:spPr>
        <a:xfrm>
          <a:off x="12763500" y="1313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54625</xdr:rowOff>
    </xdr:from>
    <xdr:ext cx="599010" cy="259045"/>
    <xdr:sp macro="" textlink="">
      <xdr:nvSpPr>
        <xdr:cNvPr id="660" name="テキスト ボックス 659"/>
        <xdr:cNvSpPr txBox="1"/>
      </xdr:nvSpPr>
      <xdr:spPr>
        <a:xfrm>
          <a:off x="12514795" y="1291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140486</xdr:rowOff>
    </xdr:from>
    <xdr:to>
      <xdr:col>85</xdr:col>
      <xdr:colOff>127000</xdr:colOff>
      <xdr:row>98</xdr:row>
      <xdr:rowOff>144163</xdr:rowOff>
    </xdr:to>
    <xdr:cxnSp macro="">
      <xdr:nvCxnSpPr>
        <xdr:cNvPr id="689" name="直線コネクタ 688"/>
        <xdr:cNvCxnSpPr/>
      </xdr:nvCxnSpPr>
      <xdr:spPr>
        <a:xfrm>
          <a:off x="15481300" y="16942586"/>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138040</xdr:rowOff>
    </xdr:from>
    <xdr:to>
      <xdr:col>81</xdr:col>
      <xdr:colOff>50800</xdr:colOff>
      <xdr:row>98</xdr:row>
      <xdr:rowOff>140486</xdr:rowOff>
    </xdr:to>
    <xdr:cxnSp macro="">
      <xdr:nvCxnSpPr>
        <xdr:cNvPr id="692" name="直線コネクタ 691"/>
        <xdr:cNvCxnSpPr/>
      </xdr:nvCxnSpPr>
      <xdr:spPr>
        <a:xfrm>
          <a:off x="14592300" y="16768690"/>
          <a:ext cx="889000" cy="17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138040</xdr:rowOff>
    </xdr:from>
    <xdr:to>
      <xdr:col>76</xdr:col>
      <xdr:colOff>114300</xdr:colOff>
      <xdr:row>98</xdr:row>
      <xdr:rowOff>96665</xdr:rowOff>
    </xdr:to>
    <xdr:cxnSp macro="">
      <xdr:nvCxnSpPr>
        <xdr:cNvPr id="695" name="直線コネクタ 694"/>
        <xdr:cNvCxnSpPr/>
      </xdr:nvCxnSpPr>
      <xdr:spPr>
        <a:xfrm flipV="1">
          <a:off x="13703300" y="16768690"/>
          <a:ext cx="889000" cy="13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96665</xdr:rowOff>
    </xdr:from>
    <xdr:to>
      <xdr:col>71</xdr:col>
      <xdr:colOff>177800</xdr:colOff>
      <xdr:row>98</xdr:row>
      <xdr:rowOff>144762</xdr:rowOff>
    </xdr:to>
    <xdr:cxnSp macro="">
      <xdr:nvCxnSpPr>
        <xdr:cNvPr id="698" name="直線コネクタ 697"/>
        <xdr:cNvCxnSpPr/>
      </xdr:nvCxnSpPr>
      <xdr:spPr>
        <a:xfrm flipV="1">
          <a:off x="12814300" y="16898765"/>
          <a:ext cx="889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93363</xdr:rowOff>
    </xdr:from>
    <xdr:to>
      <xdr:col>85</xdr:col>
      <xdr:colOff>177800</xdr:colOff>
      <xdr:row>99</xdr:row>
      <xdr:rowOff>23513</xdr:rowOff>
    </xdr:to>
    <xdr:sp macro="" textlink="">
      <xdr:nvSpPr>
        <xdr:cNvPr id="708" name="楕円 707"/>
        <xdr:cNvSpPr/>
      </xdr:nvSpPr>
      <xdr:spPr>
        <a:xfrm>
          <a:off x="16268700" y="168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8290</xdr:rowOff>
    </xdr:from>
    <xdr:ext cx="534377" cy="259045"/>
    <xdr:sp macro="" textlink="">
      <xdr:nvSpPr>
        <xdr:cNvPr id="709" name="積立金該当値テキスト"/>
        <xdr:cNvSpPr txBox="1"/>
      </xdr:nvSpPr>
      <xdr:spPr>
        <a:xfrm>
          <a:off x="16370300" y="168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89686</xdr:rowOff>
    </xdr:from>
    <xdr:to>
      <xdr:col>81</xdr:col>
      <xdr:colOff>101600</xdr:colOff>
      <xdr:row>99</xdr:row>
      <xdr:rowOff>19836</xdr:rowOff>
    </xdr:to>
    <xdr:sp macro="" textlink="">
      <xdr:nvSpPr>
        <xdr:cNvPr id="710" name="楕円 709"/>
        <xdr:cNvSpPr/>
      </xdr:nvSpPr>
      <xdr:spPr>
        <a:xfrm>
          <a:off x="15430500" y="168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10963</xdr:rowOff>
    </xdr:from>
    <xdr:ext cx="534377" cy="259045"/>
    <xdr:sp macro="" textlink="">
      <xdr:nvSpPr>
        <xdr:cNvPr id="711" name="テキスト ボックス 710"/>
        <xdr:cNvSpPr txBox="1"/>
      </xdr:nvSpPr>
      <xdr:spPr>
        <a:xfrm>
          <a:off x="15214111" y="1698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87240</xdr:rowOff>
    </xdr:from>
    <xdr:to>
      <xdr:col>76</xdr:col>
      <xdr:colOff>165100</xdr:colOff>
      <xdr:row>98</xdr:row>
      <xdr:rowOff>17390</xdr:rowOff>
    </xdr:to>
    <xdr:sp macro="" textlink="">
      <xdr:nvSpPr>
        <xdr:cNvPr id="712" name="楕円 711"/>
        <xdr:cNvSpPr/>
      </xdr:nvSpPr>
      <xdr:spPr>
        <a:xfrm>
          <a:off x="14541500" y="167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33917</xdr:rowOff>
    </xdr:from>
    <xdr:ext cx="599010" cy="259045"/>
    <xdr:sp macro="" textlink="">
      <xdr:nvSpPr>
        <xdr:cNvPr id="713" name="テキスト ボックス 712"/>
        <xdr:cNvSpPr txBox="1"/>
      </xdr:nvSpPr>
      <xdr:spPr>
        <a:xfrm>
          <a:off x="14292795" y="1649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45865</xdr:rowOff>
    </xdr:from>
    <xdr:to>
      <xdr:col>72</xdr:col>
      <xdr:colOff>38100</xdr:colOff>
      <xdr:row>98</xdr:row>
      <xdr:rowOff>147465</xdr:rowOff>
    </xdr:to>
    <xdr:sp macro="" textlink="">
      <xdr:nvSpPr>
        <xdr:cNvPr id="714" name="楕円 713"/>
        <xdr:cNvSpPr/>
      </xdr:nvSpPr>
      <xdr:spPr>
        <a:xfrm>
          <a:off x="13652500" y="168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163992</xdr:rowOff>
    </xdr:from>
    <xdr:ext cx="534377" cy="259045"/>
    <xdr:sp macro="" textlink="">
      <xdr:nvSpPr>
        <xdr:cNvPr id="715" name="テキスト ボックス 714"/>
        <xdr:cNvSpPr txBox="1"/>
      </xdr:nvSpPr>
      <xdr:spPr>
        <a:xfrm>
          <a:off x="13436111" y="166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93962</xdr:rowOff>
    </xdr:from>
    <xdr:to>
      <xdr:col>67</xdr:col>
      <xdr:colOff>101600</xdr:colOff>
      <xdr:row>99</xdr:row>
      <xdr:rowOff>24112</xdr:rowOff>
    </xdr:to>
    <xdr:sp macro="" textlink="">
      <xdr:nvSpPr>
        <xdr:cNvPr id="716" name="楕円 715"/>
        <xdr:cNvSpPr/>
      </xdr:nvSpPr>
      <xdr:spPr>
        <a:xfrm>
          <a:off x="12763500" y="168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15239</xdr:rowOff>
    </xdr:from>
    <xdr:ext cx="534377" cy="259045"/>
    <xdr:sp macro="" textlink="">
      <xdr:nvSpPr>
        <xdr:cNvPr id="717" name="テキスト ボックス 716"/>
        <xdr:cNvSpPr txBox="1"/>
      </xdr:nvSpPr>
      <xdr:spPr>
        <a:xfrm>
          <a:off x="12547111" y="1698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132961</xdr:rowOff>
    </xdr:from>
    <xdr:to>
      <xdr:col>116</xdr:col>
      <xdr:colOff>63500</xdr:colOff>
      <xdr:row>58</xdr:row>
      <xdr:rowOff>139700</xdr:rowOff>
    </xdr:to>
    <xdr:cxnSp macro="">
      <xdr:nvCxnSpPr>
        <xdr:cNvPr id="801" name="直線コネクタ 800"/>
        <xdr:cNvCxnSpPr/>
      </xdr:nvCxnSpPr>
      <xdr:spPr>
        <a:xfrm>
          <a:off x="21323300" y="10077061"/>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132961</xdr:rowOff>
    </xdr:from>
    <xdr:to>
      <xdr:col>111</xdr:col>
      <xdr:colOff>177800</xdr:colOff>
      <xdr:row>58</xdr:row>
      <xdr:rowOff>133738</xdr:rowOff>
    </xdr:to>
    <xdr:cxnSp macro="">
      <xdr:nvCxnSpPr>
        <xdr:cNvPr id="804" name="直線コネクタ 803"/>
        <xdr:cNvCxnSpPr/>
      </xdr:nvCxnSpPr>
      <xdr:spPr>
        <a:xfrm flipV="1">
          <a:off x="20434300" y="10077061"/>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127959</xdr:rowOff>
    </xdr:from>
    <xdr:to>
      <xdr:col>107</xdr:col>
      <xdr:colOff>50800</xdr:colOff>
      <xdr:row>58</xdr:row>
      <xdr:rowOff>133738</xdr:rowOff>
    </xdr:to>
    <xdr:cxnSp macro="">
      <xdr:nvCxnSpPr>
        <xdr:cNvPr id="807" name="直線コネクタ 806"/>
        <xdr:cNvCxnSpPr/>
      </xdr:nvCxnSpPr>
      <xdr:spPr>
        <a:xfrm>
          <a:off x="19545300" y="10072059"/>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127959</xdr:rowOff>
    </xdr:from>
    <xdr:to>
      <xdr:col>102</xdr:col>
      <xdr:colOff>114300</xdr:colOff>
      <xdr:row>58</xdr:row>
      <xdr:rowOff>137523</xdr:rowOff>
    </xdr:to>
    <xdr:cxnSp macro="">
      <xdr:nvCxnSpPr>
        <xdr:cNvPr id="810" name="直線コネクタ 809"/>
        <xdr:cNvCxnSpPr/>
      </xdr:nvCxnSpPr>
      <xdr:spPr>
        <a:xfrm flipV="1">
          <a:off x="18656300" y="10072059"/>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82161</xdr:rowOff>
    </xdr:from>
    <xdr:to>
      <xdr:col>112</xdr:col>
      <xdr:colOff>38100</xdr:colOff>
      <xdr:row>59</xdr:row>
      <xdr:rowOff>12311</xdr:rowOff>
    </xdr:to>
    <xdr:sp macro="" textlink="">
      <xdr:nvSpPr>
        <xdr:cNvPr id="822" name="楕円 821"/>
        <xdr:cNvSpPr/>
      </xdr:nvSpPr>
      <xdr:spPr>
        <a:xfrm>
          <a:off x="21272500" y="100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3438</xdr:rowOff>
    </xdr:from>
    <xdr:ext cx="378565" cy="259045"/>
    <xdr:sp macro="" textlink="">
      <xdr:nvSpPr>
        <xdr:cNvPr id="823" name="テキスト ボックス 822"/>
        <xdr:cNvSpPr txBox="1"/>
      </xdr:nvSpPr>
      <xdr:spPr>
        <a:xfrm>
          <a:off x="21134017" y="1011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82938</xdr:rowOff>
    </xdr:from>
    <xdr:to>
      <xdr:col>107</xdr:col>
      <xdr:colOff>101600</xdr:colOff>
      <xdr:row>59</xdr:row>
      <xdr:rowOff>13088</xdr:rowOff>
    </xdr:to>
    <xdr:sp macro="" textlink="">
      <xdr:nvSpPr>
        <xdr:cNvPr id="824" name="楕円 823"/>
        <xdr:cNvSpPr/>
      </xdr:nvSpPr>
      <xdr:spPr>
        <a:xfrm>
          <a:off x="20383500" y="100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4215</xdr:rowOff>
    </xdr:from>
    <xdr:ext cx="378565" cy="259045"/>
    <xdr:sp macro="" textlink="">
      <xdr:nvSpPr>
        <xdr:cNvPr id="825" name="テキスト ボックス 824"/>
        <xdr:cNvSpPr txBox="1"/>
      </xdr:nvSpPr>
      <xdr:spPr>
        <a:xfrm>
          <a:off x="20245017" y="101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77159</xdr:rowOff>
    </xdr:from>
    <xdr:to>
      <xdr:col>102</xdr:col>
      <xdr:colOff>165100</xdr:colOff>
      <xdr:row>59</xdr:row>
      <xdr:rowOff>7309</xdr:rowOff>
    </xdr:to>
    <xdr:sp macro="" textlink="">
      <xdr:nvSpPr>
        <xdr:cNvPr id="826" name="楕円 825"/>
        <xdr:cNvSpPr/>
      </xdr:nvSpPr>
      <xdr:spPr>
        <a:xfrm>
          <a:off x="19494500" y="100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169886</xdr:rowOff>
    </xdr:from>
    <xdr:ext cx="469744" cy="259045"/>
    <xdr:sp macro="" textlink="">
      <xdr:nvSpPr>
        <xdr:cNvPr id="827" name="テキスト ボックス 826"/>
        <xdr:cNvSpPr txBox="1"/>
      </xdr:nvSpPr>
      <xdr:spPr>
        <a:xfrm>
          <a:off x="19310428" y="1011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86723</xdr:rowOff>
    </xdr:from>
    <xdr:to>
      <xdr:col>98</xdr:col>
      <xdr:colOff>38100</xdr:colOff>
      <xdr:row>59</xdr:row>
      <xdr:rowOff>16873</xdr:rowOff>
    </xdr:to>
    <xdr:sp macro="" textlink="">
      <xdr:nvSpPr>
        <xdr:cNvPr id="828" name="楕円 827"/>
        <xdr:cNvSpPr/>
      </xdr:nvSpPr>
      <xdr:spPr>
        <a:xfrm>
          <a:off x="18605500" y="100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8000</xdr:rowOff>
    </xdr:from>
    <xdr:ext cx="378565" cy="259045"/>
    <xdr:sp macro="" textlink="">
      <xdr:nvSpPr>
        <xdr:cNvPr id="829" name="テキスト ボックス 828"/>
        <xdr:cNvSpPr txBox="1"/>
      </xdr:nvSpPr>
      <xdr:spPr>
        <a:xfrm>
          <a:off x="18467017" y="101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149975</xdr:rowOff>
    </xdr:from>
    <xdr:to>
      <xdr:col>116</xdr:col>
      <xdr:colOff>63500</xdr:colOff>
      <xdr:row>75</xdr:row>
      <xdr:rowOff>165936</xdr:rowOff>
    </xdr:to>
    <xdr:cxnSp macro="">
      <xdr:nvCxnSpPr>
        <xdr:cNvPr id="858" name="直線コネクタ 857"/>
        <xdr:cNvCxnSpPr/>
      </xdr:nvCxnSpPr>
      <xdr:spPr>
        <a:xfrm flipV="1">
          <a:off x="21323300" y="13008725"/>
          <a:ext cx="8382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165936</xdr:rowOff>
    </xdr:from>
    <xdr:to>
      <xdr:col>111</xdr:col>
      <xdr:colOff>177800</xdr:colOff>
      <xdr:row>76</xdr:row>
      <xdr:rowOff>47544</xdr:rowOff>
    </xdr:to>
    <xdr:cxnSp macro="">
      <xdr:nvCxnSpPr>
        <xdr:cNvPr id="861" name="直線コネクタ 860"/>
        <xdr:cNvCxnSpPr/>
      </xdr:nvCxnSpPr>
      <xdr:spPr>
        <a:xfrm flipV="1">
          <a:off x="20434300" y="13024686"/>
          <a:ext cx="889000" cy="5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47544</xdr:rowOff>
    </xdr:from>
    <xdr:to>
      <xdr:col>107</xdr:col>
      <xdr:colOff>50800</xdr:colOff>
      <xdr:row>76</xdr:row>
      <xdr:rowOff>52953</xdr:rowOff>
    </xdr:to>
    <xdr:cxnSp macro="">
      <xdr:nvCxnSpPr>
        <xdr:cNvPr id="864" name="直線コネクタ 863"/>
        <xdr:cNvCxnSpPr/>
      </xdr:nvCxnSpPr>
      <xdr:spPr>
        <a:xfrm flipV="1">
          <a:off x="19545300" y="13077744"/>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52953</xdr:rowOff>
    </xdr:from>
    <xdr:to>
      <xdr:col>102</xdr:col>
      <xdr:colOff>114300</xdr:colOff>
      <xdr:row>76</xdr:row>
      <xdr:rowOff>58410</xdr:rowOff>
    </xdr:to>
    <xdr:cxnSp macro="">
      <xdr:nvCxnSpPr>
        <xdr:cNvPr id="867" name="直線コネクタ 866"/>
        <xdr:cNvCxnSpPr/>
      </xdr:nvCxnSpPr>
      <xdr:spPr>
        <a:xfrm flipV="1">
          <a:off x="18656300" y="13083153"/>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99175</xdr:rowOff>
    </xdr:from>
    <xdr:to>
      <xdr:col>116</xdr:col>
      <xdr:colOff>114300</xdr:colOff>
      <xdr:row>76</xdr:row>
      <xdr:rowOff>29325</xdr:rowOff>
    </xdr:to>
    <xdr:sp macro="" textlink="">
      <xdr:nvSpPr>
        <xdr:cNvPr id="877" name="楕円 876"/>
        <xdr:cNvSpPr/>
      </xdr:nvSpPr>
      <xdr:spPr>
        <a:xfrm>
          <a:off x="22110700" y="129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122052</xdr:rowOff>
    </xdr:from>
    <xdr:ext cx="599010" cy="259045"/>
    <xdr:sp macro="" textlink="">
      <xdr:nvSpPr>
        <xdr:cNvPr id="878" name="繰出金該当値テキスト"/>
        <xdr:cNvSpPr txBox="1"/>
      </xdr:nvSpPr>
      <xdr:spPr>
        <a:xfrm>
          <a:off x="22212300" y="1280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115136</xdr:rowOff>
    </xdr:from>
    <xdr:to>
      <xdr:col>112</xdr:col>
      <xdr:colOff>38100</xdr:colOff>
      <xdr:row>76</xdr:row>
      <xdr:rowOff>45286</xdr:rowOff>
    </xdr:to>
    <xdr:sp macro="" textlink="">
      <xdr:nvSpPr>
        <xdr:cNvPr id="879" name="楕円 878"/>
        <xdr:cNvSpPr/>
      </xdr:nvSpPr>
      <xdr:spPr>
        <a:xfrm>
          <a:off x="21272500" y="129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61813</xdr:rowOff>
    </xdr:from>
    <xdr:ext cx="599010" cy="259045"/>
    <xdr:sp macro="" textlink="">
      <xdr:nvSpPr>
        <xdr:cNvPr id="880" name="テキスト ボックス 879"/>
        <xdr:cNvSpPr txBox="1"/>
      </xdr:nvSpPr>
      <xdr:spPr>
        <a:xfrm>
          <a:off x="21023795" y="1274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168194</xdr:rowOff>
    </xdr:from>
    <xdr:to>
      <xdr:col>107</xdr:col>
      <xdr:colOff>101600</xdr:colOff>
      <xdr:row>76</xdr:row>
      <xdr:rowOff>98344</xdr:rowOff>
    </xdr:to>
    <xdr:sp macro="" textlink="">
      <xdr:nvSpPr>
        <xdr:cNvPr id="881" name="楕円 880"/>
        <xdr:cNvSpPr/>
      </xdr:nvSpPr>
      <xdr:spPr>
        <a:xfrm>
          <a:off x="20383500" y="130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114871</xdr:rowOff>
    </xdr:from>
    <xdr:ext cx="599010" cy="259045"/>
    <xdr:sp macro="" textlink="">
      <xdr:nvSpPr>
        <xdr:cNvPr id="882" name="テキスト ボックス 881"/>
        <xdr:cNvSpPr txBox="1"/>
      </xdr:nvSpPr>
      <xdr:spPr>
        <a:xfrm>
          <a:off x="20134795" y="128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2153</xdr:rowOff>
    </xdr:from>
    <xdr:to>
      <xdr:col>102</xdr:col>
      <xdr:colOff>165100</xdr:colOff>
      <xdr:row>76</xdr:row>
      <xdr:rowOff>103753</xdr:rowOff>
    </xdr:to>
    <xdr:sp macro="" textlink="">
      <xdr:nvSpPr>
        <xdr:cNvPr id="883" name="楕円 882"/>
        <xdr:cNvSpPr/>
      </xdr:nvSpPr>
      <xdr:spPr>
        <a:xfrm>
          <a:off x="19494500" y="130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120281</xdr:rowOff>
    </xdr:from>
    <xdr:ext cx="599010" cy="259045"/>
    <xdr:sp macro="" textlink="">
      <xdr:nvSpPr>
        <xdr:cNvPr id="884" name="テキスト ボックス 883"/>
        <xdr:cNvSpPr txBox="1"/>
      </xdr:nvSpPr>
      <xdr:spPr>
        <a:xfrm>
          <a:off x="19245795" y="1280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7610</xdr:rowOff>
    </xdr:from>
    <xdr:to>
      <xdr:col>98</xdr:col>
      <xdr:colOff>38100</xdr:colOff>
      <xdr:row>76</xdr:row>
      <xdr:rowOff>109210</xdr:rowOff>
    </xdr:to>
    <xdr:sp macro="" textlink="">
      <xdr:nvSpPr>
        <xdr:cNvPr id="885" name="楕円 884"/>
        <xdr:cNvSpPr/>
      </xdr:nvSpPr>
      <xdr:spPr>
        <a:xfrm>
          <a:off x="18605500" y="130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125737</xdr:rowOff>
    </xdr:from>
    <xdr:ext cx="599010" cy="259045"/>
    <xdr:sp macro="" textlink="">
      <xdr:nvSpPr>
        <xdr:cNvPr id="886" name="テキスト ボックス 885"/>
        <xdr:cNvSpPr txBox="1"/>
      </xdr:nvSpPr>
      <xdr:spPr>
        <a:xfrm>
          <a:off x="18356795" y="12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類似団体と比較し、一人あたりのコストが特に高くなっている項目は、人件費、補助費等、普通建設事業費、繰出金などである。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331,195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円となっており、町立高等学校を有していることや保育所を直営で運営していることなどが要因である。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395,719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円となっており、広域での塵芥処理施設の建設に伴う負担金増加などが主な要因である。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713,759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円となっており、校舎及び外構を新規整備する中学校建替事業の実施が主な要因である。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152,303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円となっており、国民健康保険特別会計、簡易水道事業特別会計、集落排水事業特別会計への繰出金が大きいことなどが、類似団体より高い水準になっている要因として挙げられる。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年度まで類似団体よりも高かったが、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年度は過疎対策事業、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年度は公営住宅建設事業の元利償還額が減少したことにより、類似団体より低い水準となった。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2,391
2,302
205.01
5,377,645
5,281,686
68,431
2,206,977
4,111,266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148539</xdr:rowOff>
    </xdr:from>
    <xdr:to>
      <xdr:col>24</xdr:col>
      <xdr:colOff>63500</xdr:colOff>
      <xdr:row>36</xdr:row>
      <xdr:rowOff>157683</xdr:rowOff>
    </xdr:to>
    <xdr:cxnSp macro="">
      <xdr:nvCxnSpPr>
        <xdr:cNvPr id="60" name="直線コネクタ 59"/>
        <xdr:cNvCxnSpPr/>
      </xdr:nvCxnSpPr>
      <xdr:spPr>
        <a:xfrm>
          <a:off x="3797300" y="632073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148539</xdr:rowOff>
    </xdr:from>
    <xdr:to>
      <xdr:col>19</xdr:col>
      <xdr:colOff>177800</xdr:colOff>
      <xdr:row>37</xdr:row>
      <xdr:rowOff>10865</xdr:rowOff>
    </xdr:to>
    <xdr:cxnSp macro="">
      <xdr:nvCxnSpPr>
        <xdr:cNvPr id="63" name="直線コネクタ 62"/>
        <xdr:cNvCxnSpPr/>
      </xdr:nvCxnSpPr>
      <xdr:spPr>
        <a:xfrm flipV="1">
          <a:off x="2908300" y="6320739"/>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7226</xdr:rowOff>
    </xdr:from>
    <xdr:to>
      <xdr:col>15</xdr:col>
      <xdr:colOff>50800</xdr:colOff>
      <xdr:row>37</xdr:row>
      <xdr:rowOff>10865</xdr:rowOff>
    </xdr:to>
    <xdr:cxnSp macro="">
      <xdr:nvCxnSpPr>
        <xdr:cNvPr id="66" name="直線コネクタ 65"/>
        <xdr:cNvCxnSpPr/>
      </xdr:nvCxnSpPr>
      <xdr:spPr>
        <a:xfrm>
          <a:off x="2019300" y="6350876"/>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7226</xdr:rowOff>
    </xdr:from>
    <xdr:to>
      <xdr:col>10</xdr:col>
      <xdr:colOff>114300</xdr:colOff>
      <xdr:row>37</xdr:row>
      <xdr:rowOff>23400</xdr:rowOff>
    </xdr:to>
    <xdr:cxnSp macro="">
      <xdr:nvCxnSpPr>
        <xdr:cNvPr id="69" name="直線コネクタ 68"/>
        <xdr:cNvCxnSpPr/>
      </xdr:nvCxnSpPr>
      <xdr:spPr>
        <a:xfrm flipV="1">
          <a:off x="1130300" y="6350876"/>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106883</xdr:rowOff>
    </xdr:from>
    <xdr:to>
      <xdr:col>24</xdr:col>
      <xdr:colOff>114300</xdr:colOff>
      <xdr:row>37</xdr:row>
      <xdr:rowOff>37033</xdr:rowOff>
    </xdr:to>
    <xdr:sp macro="" textlink="">
      <xdr:nvSpPr>
        <xdr:cNvPr id="79" name="楕円 78"/>
        <xdr:cNvSpPr/>
      </xdr:nvSpPr>
      <xdr:spPr>
        <a:xfrm>
          <a:off x="4584700" y="62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129760</xdr:rowOff>
    </xdr:from>
    <xdr:ext cx="534377" cy="259045"/>
    <xdr:sp macro="" textlink="">
      <xdr:nvSpPr>
        <xdr:cNvPr id="80" name="議会費該当値テキスト"/>
        <xdr:cNvSpPr txBox="1"/>
      </xdr:nvSpPr>
      <xdr:spPr>
        <a:xfrm>
          <a:off x="4686300"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97739</xdr:rowOff>
    </xdr:from>
    <xdr:to>
      <xdr:col>20</xdr:col>
      <xdr:colOff>38100</xdr:colOff>
      <xdr:row>37</xdr:row>
      <xdr:rowOff>27889</xdr:rowOff>
    </xdr:to>
    <xdr:sp macro="" textlink="">
      <xdr:nvSpPr>
        <xdr:cNvPr id="81" name="楕円 80"/>
        <xdr:cNvSpPr/>
      </xdr:nvSpPr>
      <xdr:spPr>
        <a:xfrm>
          <a:off x="3746500" y="62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44416</xdr:rowOff>
    </xdr:from>
    <xdr:ext cx="534377" cy="259045"/>
    <xdr:sp macro="" textlink="">
      <xdr:nvSpPr>
        <xdr:cNvPr id="82" name="テキスト ボックス 81"/>
        <xdr:cNvSpPr txBox="1"/>
      </xdr:nvSpPr>
      <xdr:spPr>
        <a:xfrm>
          <a:off x="3530111" y="60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131515</xdr:rowOff>
    </xdr:from>
    <xdr:to>
      <xdr:col>15</xdr:col>
      <xdr:colOff>101600</xdr:colOff>
      <xdr:row>37</xdr:row>
      <xdr:rowOff>61665</xdr:rowOff>
    </xdr:to>
    <xdr:sp macro="" textlink="">
      <xdr:nvSpPr>
        <xdr:cNvPr id="83" name="楕円 82"/>
        <xdr:cNvSpPr/>
      </xdr:nvSpPr>
      <xdr:spPr>
        <a:xfrm>
          <a:off x="2857500" y="63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78192</xdr:rowOff>
    </xdr:from>
    <xdr:ext cx="534377" cy="259045"/>
    <xdr:sp macro="" textlink="">
      <xdr:nvSpPr>
        <xdr:cNvPr id="84" name="テキスト ボックス 83"/>
        <xdr:cNvSpPr txBox="1"/>
      </xdr:nvSpPr>
      <xdr:spPr>
        <a:xfrm>
          <a:off x="2641111" y="60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127876</xdr:rowOff>
    </xdr:from>
    <xdr:to>
      <xdr:col>10</xdr:col>
      <xdr:colOff>165100</xdr:colOff>
      <xdr:row>37</xdr:row>
      <xdr:rowOff>58026</xdr:rowOff>
    </xdr:to>
    <xdr:sp macro="" textlink="">
      <xdr:nvSpPr>
        <xdr:cNvPr id="85" name="楕円 84"/>
        <xdr:cNvSpPr/>
      </xdr:nvSpPr>
      <xdr:spPr>
        <a:xfrm>
          <a:off x="1968500" y="63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74553</xdr:rowOff>
    </xdr:from>
    <xdr:ext cx="534377" cy="259045"/>
    <xdr:sp macro="" textlink="">
      <xdr:nvSpPr>
        <xdr:cNvPr id="86" name="テキスト ボックス 85"/>
        <xdr:cNvSpPr txBox="1"/>
      </xdr:nvSpPr>
      <xdr:spPr>
        <a:xfrm>
          <a:off x="1752111" y="60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144050</xdr:rowOff>
    </xdr:from>
    <xdr:to>
      <xdr:col>6</xdr:col>
      <xdr:colOff>38100</xdr:colOff>
      <xdr:row>37</xdr:row>
      <xdr:rowOff>74200</xdr:rowOff>
    </xdr:to>
    <xdr:sp macro="" textlink="">
      <xdr:nvSpPr>
        <xdr:cNvPr id="87" name="楕円 86"/>
        <xdr:cNvSpPr/>
      </xdr:nvSpPr>
      <xdr:spPr>
        <a:xfrm>
          <a:off x="1079500" y="63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90727</xdr:rowOff>
    </xdr:from>
    <xdr:ext cx="534377" cy="259045"/>
    <xdr:sp macro="" textlink="">
      <xdr:nvSpPr>
        <xdr:cNvPr id="88" name="テキスト ボックス 87"/>
        <xdr:cNvSpPr txBox="1"/>
      </xdr:nvSpPr>
      <xdr:spPr>
        <a:xfrm>
          <a:off x="863111" y="60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13822</xdr:rowOff>
    </xdr:from>
    <xdr:to>
      <xdr:col>24</xdr:col>
      <xdr:colOff>63500</xdr:colOff>
      <xdr:row>57</xdr:row>
      <xdr:rowOff>17420</xdr:rowOff>
    </xdr:to>
    <xdr:cxnSp macro="">
      <xdr:nvCxnSpPr>
        <xdr:cNvPr id="113" name="直線コネクタ 112"/>
        <xdr:cNvCxnSpPr/>
      </xdr:nvCxnSpPr>
      <xdr:spPr>
        <a:xfrm flipV="1">
          <a:off x="3797300" y="9786472"/>
          <a:ext cx="838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122716</xdr:rowOff>
    </xdr:from>
    <xdr:to>
      <xdr:col>19</xdr:col>
      <xdr:colOff>177800</xdr:colOff>
      <xdr:row>57</xdr:row>
      <xdr:rowOff>17420</xdr:rowOff>
    </xdr:to>
    <xdr:cxnSp macro="">
      <xdr:nvCxnSpPr>
        <xdr:cNvPr id="116" name="直線コネクタ 115"/>
        <xdr:cNvCxnSpPr/>
      </xdr:nvCxnSpPr>
      <xdr:spPr>
        <a:xfrm>
          <a:off x="2908300" y="9723916"/>
          <a:ext cx="889000" cy="6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122716</xdr:rowOff>
    </xdr:from>
    <xdr:to>
      <xdr:col>15</xdr:col>
      <xdr:colOff>50800</xdr:colOff>
      <xdr:row>56</xdr:row>
      <xdr:rowOff>138209</xdr:rowOff>
    </xdr:to>
    <xdr:cxnSp macro="">
      <xdr:nvCxnSpPr>
        <xdr:cNvPr id="119" name="直線コネクタ 118"/>
        <xdr:cNvCxnSpPr/>
      </xdr:nvCxnSpPr>
      <xdr:spPr>
        <a:xfrm flipV="1">
          <a:off x="2019300" y="9723916"/>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138209</xdr:rowOff>
    </xdr:from>
    <xdr:to>
      <xdr:col>10</xdr:col>
      <xdr:colOff>114300</xdr:colOff>
      <xdr:row>56</xdr:row>
      <xdr:rowOff>171241</xdr:rowOff>
    </xdr:to>
    <xdr:cxnSp macro="">
      <xdr:nvCxnSpPr>
        <xdr:cNvPr id="122" name="直線コネクタ 121"/>
        <xdr:cNvCxnSpPr/>
      </xdr:nvCxnSpPr>
      <xdr:spPr>
        <a:xfrm flipV="1">
          <a:off x="1130300" y="9739409"/>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134472</xdr:rowOff>
    </xdr:from>
    <xdr:to>
      <xdr:col>24</xdr:col>
      <xdr:colOff>114300</xdr:colOff>
      <xdr:row>57</xdr:row>
      <xdr:rowOff>64622</xdr:rowOff>
    </xdr:to>
    <xdr:sp macro="" textlink="">
      <xdr:nvSpPr>
        <xdr:cNvPr id="132" name="楕円 131"/>
        <xdr:cNvSpPr/>
      </xdr:nvSpPr>
      <xdr:spPr>
        <a:xfrm>
          <a:off x="4584700" y="973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138070</xdr:rowOff>
    </xdr:from>
    <xdr:to>
      <xdr:col>20</xdr:col>
      <xdr:colOff>38100</xdr:colOff>
      <xdr:row>57</xdr:row>
      <xdr:rowOff>68220</xdr:rowOff>
    </xdr:to>
    <xdr:sp macro="" textlink="">
      <xdr:nvSpPr>
        <xdr:cNvPr id="134" name="楕円 133"/>
        <xdr:cNvSpPr/>
      </xdr:nvSpPr>
      <xdr:spPr>
        <a:xfrm>
          <a:off x="3746500" y="97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59347</xdr:rowOff>
    </xdr:from>
    <xdr:ext cx="599010" cy="259045"/>
    <xdr:sp macro="" textlink="">
      <xdr:nvSpPr>
        <xdr:cNvPr id="135" name="テキスト ボックス 134"/>
        <xdr:cNvSpPr txBox="1"/>
      </xdr:nvSpPr>
      <xdr:spPr>
        <a:xfrm>
          <a:off x="3497795" y="983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71916</xdr:rowOff>
    </xdr:from>
    <xdr:to>
      <xdr:col>15</xdr:col>
      <xdr:colOff>101600</xdr:colOff>
      <xdr:row>57</xdr:row>
      <xdr:rowOff>2066</xdr:rowOff>
    </xdr:to>
    <xdr:sp macro="" textlink="">
      <xdr:nvSpPr>
        <xdr:cNvPr id="136" name="楕円 135"/>
        <xdr:cNvSpPr/>
      </xdr:nvSpPr>
      <xdr:spPr>
        <a:xfrm>
          <a:off x="2857500" y="967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18593</xdr:rowOff>
    </xdr:from>
    <xdr:ext cx="599010" cy="259045"/>
    <xdr:sp macro="" textlink="">
      <xdr:nvSpPr>
        <xdr:cNvPr id="137" name="テキスト ボックス 136"/>
        <xdr:cNvSpPr txBox="1"/>
      </xdr:nvSpPr>
      <xdr:spPr>
        <a:xfrm>
          <a:off x="2608795" y="944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87409</xdr:rowOff>
    </xdr:from>
    <xdr:to>
      <xdr:col>10</xdr:col>
      <xdr:colOff>165100</xdr:colOff>
      <xdr:row>57</xdr:row>
      <xdr:rowOff>17559</xdr:rowOff>
    </xdr:to>
    <xdr:sp macro="" textlink="">
      <xdr:nvSpPr>
        <xdr:cNvPr id="138" name="楕円 137"/>
        <xdr:cNvSpPr/>
      </xdr:nvSpPr>
      <xdr:spPr>
        <a:xfrm>
          <a:off x="1968500" y="96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8686</xdr:rowOff>
    </xdr:from>
    <xdr:ext cx="599010" cy="259045"/>
    <xdr:sp macro="" textlink="">
      <xdr:nvSpPr>
        <xdr:cNvPr id="139" name="テキスト ボックス 138"/>
        <xdr:cNvSpPr txBox="1"/>
      </xdr:nvSpPr>
      <xdr:spPr>
        <a:xfrm>
          <a:off x="1719795" y="978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120441</xdr:rowOff>
    </xdr:from>
    <xdr:to>
      <xdr:col>6</xdr:col>
      <xdr:colOff>38100</xdr:colOff>
      <xdr:row>57</xdr:row>
      <xdr:rowOff>50591</xdr:rowOff>
    </xdr:to>
    <xdr:sp macro="" textlink="">
      <xdr:nvSpPr>
        <xdr:cNvPr id="140" name="楕円 139"/>
        <xdr:cNvSpPr/>
      </xdr:nvSpPr>
      <xdr:spPr>
        <a:xfrm>
          <a:off x="1079500" y="97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67118</xdr:rowOff>
    </xdr:from>
    <xdr:ext cx="599010" cy="259045"/>
    <xdr:sp macro="" textlink="">
      <xdr:nvSpPr>
        <xdr:cNvPr id="141" name="テキスト ボックス 140"/>
        <xdr:cNvSpPr txBox="1"/>
      </xdr:nvSpPr>
      <xdr:spPr>
        <a:xfrm>
          <a:off x="830795" y="949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132867</xdr:rowOff>
    </xdr:from>
    <xdr:to>
      <xdr:col>24</xdr:col>
      <xdr:colOff>63500</xdr:colOff>
      <xdr:row>75</xdr:row>
      <xdr:rowOff>134276</xdr:rowOff>
    </xdr:to>
    <xdr:cxnSp macro="">
      <xdr:nvCxnSpPr>
        <xdr:cNvPr id="170" name="直線コネクタ 169"/>
        <xdr:cNvCxnSpPr/>
      </xdr:nvCxnSpPr>
      <xdr:spPr>
        <a:xfrm flipV="1">
          <a:off x="3797300" y="12991617"/>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134276</xdr:rowOff>
    </xdr:from>
    <xdr:to>
      <xdr:col>19</xdr:col>
      <xdr:colOff>177800</xdr:colOff>
      <xdr:row>75</xdr:row>
      <xdr:rowOff>154662</xdr:rowOff>
    </xdr:to>
    <xdr:cxnSp macro="">
      <xdr:nvCxnSpPr>
        <xdr:cNvPr id="173" name="直線コネクタ 172"/>
        <xdr:cNvCxnSpPr/>
      </xdr:nvCxnSpPr>
      <xdr:spPr>
        <a:xfrm flipV="1">
          <a:off x="2908300" y="12993026"/>
          <a:ext cx="889000" cy="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154662</xdr:rowOff>
    </xdr:from>
    <xdr:to>
      <xdr:col>15</xdr:col>
      <xdr:colOff>50800</xdr:colOff>
      <xdr:row>76</xdr:row>
      <xdr:rowOff>53000</xdr:rowOff>
    </xdr:to>
    <xdr:cxnSp macro="">
      <xdr:nvCxnSpPr>
        <xdr:cNvPr id="176" name="直線コネクタ 175"/>
        <xdr:cNvCxnSpPr/>
      </xdr:nvCxnSpPr>
      <xdr:spPr>
        <a:xfrm flipV="1">
          <a:off x="2019300" y="13013412"/>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53000</xdr:rowOff>
    </xdr:from>
    <xdr:to>
      <xdr:col>10</xdr:col>
      <xdr:colOff>114300</xdr:colOff>
      <xdr:row>76</xdr:row>
      <xdr:rowOff>94391</xdr:rowOff>
    </xdr:to>
    <xdr:cxnSp macro="">
      <xdr:nvCxnSpPr>
        <xdr:cNvPr id="179" name="直線コネクタ 178"/>
        <xdr:cNvCxnSpPr/>
      </xdr:nvCxnSpPr>
      <xdr:spPr>
        <a:xfrm flipV="1">
          <a:off x="1130300" y="13083200"/>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82067</xdr:rowOff>
    </xdr:from>
    <xdr:to>
      <xdr:col>24</xdr:col>
      <xdr:colOff>114300</xdr:colOff>
      <xdr:row>76</xdr:row>
      <xdr:rowOff>12216</xdr:rowOff>
    </xdr:to>
    <xdr:sp macro="" textlink="">
      <xdr:nvSpPr>
        <xdr:cNvPr id="189" name="楕円 188"/>
        <xdr:cNvSpPr/>
      </xdr:nvSpPr>
      <xdr:spPr>
        <a:xfrm>
          <a:off x="4584700" y="12940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104944</xdr:rowOff>
    </xdr:from>
    <xdr:ext cx="599010" cy="259045"/>
    <xdr:sp macro="" textlink="">
      <xdr:nvSpPr>
        <xdr:cNvPr id="190" name="民生費該当値テキスト"/>
        <xdr:cNvSpPr txBox="1"/>
      </xdr:nvSpPr>
      <xdr:spPr>
        <a:xfrm>
          <a:off x="4686300" y="127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83476</xdr:rowOff>
    </xdr:from>
    <xdr:to>
      <xdr:col>20</xdr:col>
      <xdr:colOff>38100</xdr:colOff>
      <xdr:row>76</xdr:row>
      <xdr:rowOff>13627</xdr:rowOff>
    </xdr:to>
    <xdr:sp macro="" textlink="">
      <xdr:nvSpPr>
        <xdr:cNvPr id="191" name="楕円 190"/>
        <xdr:cNvSpPr/>
      </xdr:nvSpPr>
      <xdr:spPr>
        <a:xfrm>
          <a:off x="3746500" y="12942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30153</xdr:rowOff>
    </xdr:from>
    <xdr:ext cx="599010" cy="259045"/>
    <xdr:sp macro="" textlink="">
      <xdr:nvSpPr>
        <xdr:cNvPr id="192" name="テキスト ボックス 191"/>
        <xdr:cNvSpPr txBox="1"/>
      </xdr:nvSpPr>
      <xdr:spPr>
        <a:xfrm>
          <a:off x="3497795" y="1271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103862</xdr:rowOff>
    </xdr:from>
    <xdr:to>
      <xdr:col>15</xdr:col>
      <xdr:colOff>101600</xdr:colOff>
      <xdr:row>76</xdr:row>
      <xdr:rowOff>34012</xdr:rowOff>
    </xdr:to>
    <xdr:sp macro="" textlink="">
      <xdr:nvSpPr>
        <xdr:cNvPr id="193" name="楕円 192"/>
        <xdr:cNvSpPr/>
      </xdr:nvSpPr>
      <xdr:spPr>
        <a:xfrm>
          <a:off x="2857500" y="129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50539</xdr:rowOff>
    </xdr:from>
    <xdr:ext cx="599010" cy="259045"/>
    <xdr:sp macro="" textlink="">
      <xdr:nvSpPr>
        <xdr:cNvPr id="194" name="テキスト ボックス 193"/>
        <xdr:cNvSpPr txBox="1"/>
      </xdr:nvSpPr>
      <xdr:spPr>
        <a:xfrm>
          <a:off x="2608795" y="1273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2200</xdr:rowOff>
    </xdr:from>
    <xdr:to>
      <xdr:col>10</xdr:col>
      <xdr:colOff>165100</xdr:colOff>
      <xdr:row>76</xdr:row>
      <xdr:rowOff>103800</xdr:rowOff>
    </xdr:to>
    <xdr:sp macro="" textlink="">
      <xdr:nvSpPr>
        <xdr:cNvPr id="195" name="楕円 194"/>
        <xdr:cNvSpPr/>
      </xdr:nvSpPr>
      <xdr:spPr>
        <a:xfrm>
          <a:off x="1968500" y="130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120327</xdr:rowOff>
    </xdr:from>
    <xdr:ext cx="599010" cy="259045"/>
    <xdr:sp macro="" textlink="">
      <xdr:nvSpPr>
        <xdr:cNvPr id="196" name="テキスト ボックス 195"/>
        <xdr:cNvSpPr txBox="1"/>
      </xdr:nvSpPr>
      <xdr:spPr>
        <a:xfrm>
          <a:off x="1719795" y="1280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97" name="楕円 196"/>
        <xdr:cNvSpPr/>
      </xdr:nvSpPr>
      <xdr:spPr>
        <a:xfrm>
          <a:off x="1079500" y="130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161718</xdr:rowOff>
    </xdr:from>
    <xdr:ext cx="599010" cy="259045"/>
    <xdr:sp macro="" textlink="">
      <xdr:nvSpPr>
        <xdr:cNvPr id="198" name="テキスト ボックス 197"/>
        <xdr:cNvSpPr txBox="1"/>
      </xdr:nvSpPr>
      <xdr:spPr>
        <a:xfrm>
          <a:off x="830795" y="1284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22912</xdr:rowOff>
    </xdr:from>
    <xdr:to>
      <xdr:col>24</xdr:col>
      <xdr:colOff>63500</xdr:colOff>
      <xdr:row>95</xdr:row>
      <xdr:rowOff>87823</xdr:rowOff>
    </xdr:to>
    <xdr:cxnSp macro="">
      <xdr:nvCxnSpPr>
        <xdr:cNvPr id="227" name="直線コネクタ 226"/>
        <xdr:cNvCxnSpPr/>
      </xdr:nvCxnSpPr>
      <xdr:spPr>
        <a:xfrm flipV="1">
          <a:off x="3797300" y="16139212"/>
          <a:ext cx="838200" cy="23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87823</xdr:rowOff>
    </xdr:from>
    <xdr:to>
      <xdr:col>19</xdr:col>
      <xdr:colOff>177800</xdr:colOff>
      <xdr:row>96</xdr:row>
      <xdr:rowOff>21206</xdr:rowOff>
    </xdr:to>
    <xdr:cxnSp macro="">
      <xdr:nvCxnSpPr>
        <xdr:cNvPr id="230" name="直線コネクタ 229"/>
        <xdr:cNvCxnSpPr/>
      </xdr:nvCxnSpPr>
      <xdr:spPr>
        <a:xfrm flipV="1">
          <a:off x="2908300" y="16375573"/>
          <a:ext cx="889000" cy="10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21206</xdr:rowOff>
    </xdr:from>
    <xdr:to>
      <xdr:col>15</xdr:col>
      <xdr:colOff>50800</xdr:colOff>
      <xdr:row>96</xdr:row>
      <xdr:rowOff>48270</xdr:rowOff>
    </xdr:to>
    <xdr:cxnSp macro="">
      <xdr:nvCxnSpPr>
        <xdr:cNvPr id="233" name="直線コネクタ 232"/>
        <xdr:cNvCxnSpPr/>
      </xdr:nvCxnSpPr>
      <xdr:spPr>
        <a:xfrm flipV="1">
          <a:off x="2019300" y="16480406"/>
          <a:ext cx="889000" cy="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48270</xdr:rowOff>
    </xdr:from>
    <xdr:to>
      <xdr:col>10</xdr:col>
      <xdr:colOff>114300</xdr:colOff>
      <xdr:row>96</xdr:row>
      <xdr:rowOff>128727</xdr:rowOff>
    </xdr:to>
    <xdr:cxnSp macro="">
      <xdr:nvCxnSpPr>
        <xdr:cNvPr id="236" name="直線コネクタ 235"/>
        <xdr:cNvCxnSpPr/>
      </xdr:nvCxnSpPr>
      <xdr:spPr>
        <a:xfrm flipV="1">
          <a:off x="1130300" y="16507470"/>
          <a:ext cx="889000" cy="8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143562</xdr:rowOff>
    </xdr:from>
    <xdr:to>
      <xdr:col>24</xdr:col>
      <xdr:colOff>114300</xdr:colOff>
      <xdr:row>94</xdr:row>
      <xdr:rowOff>73712</xdr:rowOff>
    </xdr:to>
    <xdr:sp macro="" textlink="">
      <xdr:nvSpPr>
        <xdr:cNvPr id="246" name="楕円 245"/>
        <xdr:cNvSpPr/>
      </xdr:nvSpPr>
      <xdr:spPr>
        <a:xfrm>
          <a:off x="4584700" y="160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166439</xdr:rowOff>
    </xdr:from>
    <xdr:ext cx="599010" cy="259045"/>
    <xdr:sp macro="" textlink="">
      <xdr:nvSpPr>
        <xdr:cNvPr id="247" name="衛生費該当値テキスト"/>
        <xdr:cNvSpPr txBox="1"/>
      </xdr:nvSpPr>
      <xdr:spPr>
        <a:xfrm>
          <a:off x="4686300" y="1593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37023</xdr:rowOff>
    </xdr:from>
    <xdr:to>
      <xdr:col>20</xdr:col>
      <xdr:colOff>38100</xdr:colOff>
      <xdr:row>95</xdr:row>
      <xdr:rowOff>138623</xdr:rowOff>
    </xdr:to>
    <xdr:sp macro="" textlink="">
      <xdr:nvSpPr>
        <xdr:cNvPr id="248" name="楕円 247"/>
        <xdr:cNvSpPr/>
      </xdr:nvSpPr>
      <xdr:spPr>
        <a:xfrm>
          <a:off x="3746500" y="163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155150</xdr:rowOff>
    </xdr:from>
    <xdr:ext cx="599010" cy="259045"/>
    <xdr:sp macro="" textlink="">
      <xdr:nvSpPr>
        <xdr:cNvPr id="249" name="テキスト ボックス 248"/>
        <xdr:cNvSpPr txBox="1"/>
      </xdr:nvSpPr>
      <xdr:spPr>
        <a:xfrm>
          <a:off x="3497795" y="1610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141856</xdr:rowOff>
    </xdr:from>
    <xdr:to>
      <xdr:col>15</xdr:col>
      <xdr:colOff>101600</xdr:colOff>
      <xdr:row>96</xdr:row>
      <xdr:rowOff>72006</xdr:rowOff>
    </xdr:to>
    <xdr:sp macro="" textlink="">
      <xdr:nvSpPr>
        <xdr:cNvPr id="250" name="楕円 249"/>
        <xdr:cNvSpPr/>
      </xdr:nvSpPr>
      <xdr:spPr>
        <a:xfrm>
          <a:off x="2857500" y="164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88533</xdr:rowOff>
    </xdr:from>
    <xdr:ext cx="599010" cy="259045"/>
    <xdr:sp macro="" textlink="">
      <xdr:nvSpPr>
        <xdr:cNvPr id="251" name="テキスト ボックス 250"/>
        <xdr:cNvSpPr txBox="1"/>
      </xdr:nvSpPr>
      <xdr:spPr>
        <a:xfrm>
          <a:off x="2608795" y="1620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168920</xdr:rowOff>
    </xdr:from>
    <xdr:to>
      <xdr:col>10</xdr:col>
      <xdr:colOff>165100</xdr:colOff>
      <xdr:row>96</xdr:row>
      <xdr:rowOff>99070</xdr:rowOff>
    </xdr:to>
    <xdr:sp macro="" textlink="">
      <xdr:nvSpPr>
        <xdr:cNvPr id="252" name="楕円 251"/>
        <xdr:cNvSpPr/>
      </xdr:nvSpPr>
      <xdr:spPr>
        <a:xfrm>
          <a:off x="1968500" y="164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115597</xdr:rowOff>
    </xdr:from>
    <xdr:ext cx="599010" cy="259045"/>
    <xdr:sp macro="" textlink="">
      <xdr:nvSpPr>
        <xdr:cNvPr id="253" name="テキスト ボックス 252"/>
        <xdr:cNvSpPr txBox="1"/>
      </xdr:nvSpPr>
      <xdr:spPr>
        <a:xfrm>
          <a:off x="1719795" y="1623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77927</xdr:rowOff>
    </xdr:from>
    <xdr:to>
      <xdr:col>6</xdr:col>
      <xdr:colOff>38100</xdr:colOff>
      <xdr:row>97</xdr:row>
      <xdr:rowOff>8077</xdr:rowOff>
    </xdr:to>
    <xdr:sp macro="" textlink="">
      <xdr:nvSpPr>
        <xdr:cNvPr id="254" name="楕円 253"/>
        <xdr:cNvSpPr/>
      </xdr:nvSpPr>
      <xdr:spPr>
        <a:xfrm>
          <a:off x="1079500" y="165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24604</xdr:rowOff>
    </xdr:from>
    <xdr:ext cx="599010" cy="259045"/>
    <xdr:sp macro="" textlink="">
      <xdr:nvSpPr>
        <xdr:cNvPr id="255" name="テキスト ボックス 254"/>
        <xdr:cNvSpPr txBox="1"/>
      </xdr:nvSpPr>
      <xdr:spPr>
        <a:xfrm>
          <a:off x="830795" y="1631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132481</xdr:rowOff>
    </xdr:from>
    <xdr:to>
      <xdr:col>55</xdr:col>
      <xdr:colOff>0</xdr:colOff>
      <xdr:row>57</xdr:row>
      <xdr:rowOff>134224</xdr:rowOff>
    </xdr:to>
    <xdr:cxnSp macro="">
      <xdr:nvCxnSpPr>
        <xdr:cNvPr id="339" name="直線コネクタ 338"/>
        <xdr:cNvCxnSpPr/>
      </xdr:nvCxnSpPr>
      <xdr:spPr>
        <a:xfrm>
          <a:off x="9639300" y="9905131"/>
          <a:ext cx="8382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131722</xdr:rowOff>
    </xdr:from>
    <xdr:to>
      <xdr:col>50</xdr:col>
      <xdr:colOff>114300</xdr:colOff>
      <xdr:row>57</xdr:row>
      <xdr:rowOff>132481</xdr:rowOff>
    </xdr:to>
    <xdr:cxnSp macro="">
      <xdr:nvCxnSpPr>
        <xdr:cNvPr id="342" name="直線コネクタ 341"/>
        <xdr:cNvCxnSpPr/>
      </xdr:nvCxnSpPr>
      <xdr:spPr>
        <a:xfrm>
          <a:off x="8750300" y="9904372"/>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131722</xdr:rowOff>
    </xdr:from>
    <xdr:to>
      <xdr:col>45</xdr:col>
      <xdr:colOff>177800</xdr:colOff>
      <xdr:row>57</xdr:row>
      <xdr:rowOff>135035</xdr:rowOff>
    </xdr:to>
    <xdr:cxnSp macro="">
      <xdr:nvCxnSpPr>
        <xdr:cNvPr id="345" name="直線コネクタ 344"/>
        <xdr:cNvCxnSpPr/>
      </xdr:nvCxnSpPr>
      <xdr:spPr>
        <a:xfrm flipV="1">
          <a:off x="7861300" y="9904372"/>
          <a:ext cx="8890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130909</xdr:rowOff>
    </xdr:from>
    <xdr:to>
      <xdr:col>41</xdr:col>
      <xdr:colOff>50800</xdr:colOff>
      <xdr:row>57</xdr:row>
      <xdr:rowOff>135035</xdr:rowOff>
    </xdr:to>
    <xdr:cxnSp macro="">
      <xdr:nvCxnSpPr>
        <xdr:cNvPr id="348" name="直線コネクタ 347"/>
        <xdr:cNvCxnSpPr/>
      </xdr:nvCxnSpPr>
      <xdr:spPr>
        <a:xfrm>
          <a:off x="6972300" y="9903559"/>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83424</xdr:rowOff>
    </xdr:from>
    <xdr:to>
      <xdr:col>55</xdr:col>
      <xdr:colOff>50800</xdr:colOff>
      <xdr:row>58</xdr:row>
      <xdr:rowOff>13574</xdr:rowOff>
    </xdr:to>
    <xdr:sp macro="" textlink="">
      <xdr:nvSpPr>
        <xdr:cNvPr id="358" name="楕円 357"/>
        <xdr:cNvSpPr/>
      </xdr:nvSpPr>
      <xdr:spPr>
        <a:xfrm>
          <a:off x="10426700" y="98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81681</xdr:rowOff>
    </xdr:from>
    <xdr:to>
      <xdr:col>50</xdr:col>
      <xdr:colOff>165100</xdr:colOff>
      <xdr:row>58</xdr:row>
      <xdr:rowOff>11831</xdr:rowOff>
    </xdr:to>
    <xdr:sp macro="" textlink="">
      <xdr:nvSpPr>
        <xdr:cNvPr id="360" name="楕円 359"/>
        <xdr:cNvSpPr/>
      </xdr:nvSpPr>
      <xdr:spPr>
        <a:xfrm>
          <a:off x="9588500" y="98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2958</xdr:rowOff>
    </xdr:from>
    <xdr:ext cx="599010" cy="259045"/>
    <xdr:sp macro="" textlink="">
      <xdr:nvSpPr>
        <xdr:cNvPr id="361" name="テキスト ボックス 360"/>
        <xdr:cNvSpPr txBox="1"/>
      </xdr:nvSpPr>
      <xdr:spPr>
        <a:xfrm>
          <a:off x="9339795" y="994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80922</xdr:rowOff>
    </xdr:from>
    <xdr:to>
      <xdr:col>46</xdr:col>
      <xdr:colOff>38100</xdr:colOff>
      <xdr:row>58</xdr:row>
      <xdr:rowOff>11072</xdr:rowOff>
    </xdr:to>
    <xdr:sp macro="" textlink="">
      <xdr:nvSpPr>
        <xdr:cNvPr id="362" name="楕円 361"/>
        <xdr:cNvSpPr/>
      </xdr:nvSpPr>
      <xdr:spPr>
        <a:xfrm>
          <a:off x="8699500" y="98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2199</xdr:rowOff>
    </xdr:from>
    <xdr:ext cx="599010" cy="259045"/>
    <xdr:sp macro="" textlink="">
      <xdr:nvSpPr>
        <xdr:cNvPr id="363" name="テキスト ボックス 362"/>
        <xdr:cNvSpPr txBox="1"/>
      </xdr:nvSpPr>
      <xdr:spPr>
        <a:xfrm>
          <a:off x="8450795" y="99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84235</xdr:rowOff>
    </xdr:from>
    <xdr:to>
      <xdr:col>41</xdr:col>
      <xdr:colOff>101600</xdr:colOff>
      <xdr:row>58</xdr:row>
      <xdr:rowOff>14385</xdr:rowOff>
    </xdr:to>
    <xdr:sp macro="" textlink="">
      <xdr:nvSpPr>
        <xdr:cNvPr id="364" name="楕円 363"/>
        <xdr:cNvSpPr/>
      </xdr:nvSpPr>
      <xdr:spPr>
        <a:xfrm>
          <a:off x="7810500" y="98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5512</xdr:rowOff>
    </xdr:from>
    <xdr:ext cx="599010" cy="259045"/>
    <xdr:sp macro="" textlink="">
      <xdr:nvSpPr>
        <xdr:cNvPr id="365" name="テキスト ボックス 364"/>
        <xdr:cNvSpPr txBox="1"/>
      </xdr:nvSpPr>
      <xdr:spPr>
        <a:xfrm>
          <a:off x="7561795" y="994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80109</xdr:rowOff>
    </xdr:from>
    <xdr:to>
      <xdr:col>36</xdr:col>
      <xdr:colOff>165100</xdr:colOff>
      <xdr:row>58</xdr:row>
      <xdr:rowOff>10259</xdr:rowOff>
    </xdr:to>
    <xdr:sp macro="" textlink="">
      <xdr:nvSpPr>
        <xdr:cNvPr id="366" name="楕円 365"/>
        <xdr:cNvSpPr/>
      </xdr:nvSpPr>
      <xdr:spPr>
        <a:xfrm>
          <a:off x="6921500" y="98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1386</xdr:rowOff>
    </xdr:from>
    <xdr:ext cx="599010" cy="259045"/>
    <xdr:sp macro="" textlink="">
      <xdr:nvSpPr>
        <xdr:cNvPr id="367" name="テキスト ボックス 366"/>
        <xdr:cNvSpPr txBox="1"/>
      </xdr:nvSpPr>
      <xdr:spPr>
        <a:xfrm>
          <a:off x="6672795" y="994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145171</xdr:rowOff>
    </xdr:from>
    <xdr:to>
      <xdr:col>55</xdr:col>
      <xdr:colOff>0</xdr:colOff>
      <xdr:row>78</xdr:row>
      <xdr:rowOff>48</xdr:rowOff>
    </xdr:to>
    <xdr:cxnSp macro="">
      <xdr:nvCxnSpPr>
        <xdr:cNvPr id="396" name="直線コネクタ 395"/>
        <xdr:cNvCxnSpPr/>
      </xdr:nvCxnSpPr>
      <xdr:spPr>
        <a:xfrm>
          <a:off x="9639300" y="13346821"/>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110615</xdr:rowOff>
    </xdr:from>
    <xdr:to>
      <xdr:col>50</xdr:col>
      <xdr:colOff>114300</xdr:colOff>
      <xdr:row>77</xdr:row>
      <xdr:rowOff>145171</xdr:rowOff>
    </xdr:to>
    <xdr:cxnSp macro="">
      <xdr:nvCxnSpPr>
        <xdr:cNvPr id="399" name="直線コネクタ 398"/>
        <xdr:cNvCxnSpPr/>
      </xdr:nvCxnSpPr>
      <xdr:spPr>
        <a:xfrm>
          <a:off x="8750300" y="13312265"/>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108046</xdr:rowOff>
    </xdr:from>
    <xdr:to>
      <xdr:col>45</xdr:col>
      <xdr:colOff>177800</xdr:colOff>
      <xdr:row>77</xdr:row>
      <xdr:rowOff>110615</xdr:rowOff>
    </xdr:to>
    <xdr:cxnSp macro="">
      <xdr:nvCxnSpPr>
        <xdr:cNvPr id="402" name="直線コネクタ 401"/>
        <xdr:cNvCxnSpPr/>
      </xdr:nvCxnSpPr>
      <xdr:spPr>
        <a:xfrm>
          <a:off x="7861300" y="13309696"/>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108046</xdr:rowOff>
    </xdr:from>
    <xdr:to>
      <xdr:col>41</xdr:col>
      <xdr:colOff>50800</xdr:colOff>
      <xdr:row>78</xdr:row>
      <xdr:rowOff>56048</xdr:rowOff>
    </xdr:to>
    <xdr:cxnSp macro="">
      <xdr:nvCxnSpPr>
        <xdr:cNvPr id="405" name="直線コネクタ 404"/>
        <xdr:cNvCxnSpPr/>
      </xdr:nvCxnSpPr>
      <xdr:spPr>
        <a:xfrm flipV="1">
          <a:off x="6972300" y="13309696"/>
          <a:ext cx="889000" cy="11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120698</xdr:rowOff>
    </xdr:from>
    <xdr:to>
      <xdr:col>55</xdr:col>
      <xdr:colOff>50800</xdr:colOff>
      <xdr:row>78</xdr:row>
      <xdr:rowOff>50848</xdr:rowOff>
    </xdr:to>
    <xdr:sp macro="" textlink="">
      <xdr:nvSpPr>
        <xdr:cNvPr id="415" name="楕円 414"/>
        <xdr:cNvSpPr/>
      </xdr:nvSpPr>
      <xdr:spPr>
        <a:xfrm>
          <a:off x="10426700" y="133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99125</xdr:rowOff>
    </xdr:from>
    <xdr:ext cx="534377" cy="259045"/>
    <xdr:sp macro="" textlink="">
      <xdr:nvSpPr>
        <xdr:cNvPr id="416" name="商工費該当値テキスト"/>
        <xdr:cNvSpPr txBox="1"/>
      </xdr:nvSpPr>
      <xdr:spPr>
        <a:xfrm>
          <a:off x="10528300" y="133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94371</xdr:rowOff>
    </xdr:from>
    <xdr:to>
      <xdr:col>50</xdr:col>
      <xdr:colOff>165100</xdr:colOff>
      <xdr:row>78</xdr:row>
      <xdr:rowOff>24521</xdr:rowOff>
    </xdr:to>
    <xdr:sp macro="" textlink="">
      <xdr:nvSpPr>
        <xdr:cNvPr id="417" name="楕円 416"/>
        <xdr:cNvSpPr/>
      </xdr:nvSpPr>
      <xdr:spPr>
        <a:xfrm>
          <a:off x="9588500" y="132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15648</xdr:rowOff>
    </xdr:from>
    <xdr:ext cx="534377" cy="259045"/>
    <xdr:sp macro="" textlink="">
      <xdr:nvSpPr>
        <xdr:cNvPr id="418" name="テキスト ボックス 417"/>
        <xdr:cNvSpPr txBox="1"/>
      </xdr:nvSpPr>
      <xdr:spPr>
        <a:xfrm>
          <a:off x="9372111" y="133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59815</xdr:rowOff>
    </xdr:from>
    <xdr:to>
      <xdr:col>46</xdr:col>
      <xdr:colOff>38100</xdr:colOff>
      <xdr:row>77</xdr:row>
      <xdr:rowOff>161415</xdr:rowOff>
    </xdr:to>
    <xdr:sp macro="" textlink="">
      <xdr:nvSpPr>
        <xdr:cNvPr id="419" name="楕円 418"/>
        <xdr:cNvSpPr/>
      </xdr:nvSpPr>
      <xdr:spPr>
        <a:xfrm>
          <a:off x="8699500" y="13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6492</xdr:rowOff>
    </xdr:from>
    <xdr:ext cx="534377" cy="259045"/>
    <xdr:sp macro="" textlink="">
      <xdr:nvSpPr>
        <xdr:cNvPr id="420" name="テキスト ボックス 419"/>
        <xdr:cNvSpPr txBox="1"/>
      </xdr:nvSpPr>
      <xdr:spPr>
        <a:xfrm>
          <a:off x="8483111" y="130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57246</xdr:rowOff>
    </xdr:from>
    <xdr:to>
      <xdr:col>41</xdr:col>
      <xdr:colOff>101600</xdr:colOff>
      <xdr:row>77</xdr:row>
      <xdr:rowOff>158846</xdr:rowOff>
    </xdr:to>
    <xdr:sp macro="" textlink="">
      <xdr:nvSpPr>
        <xdr:cNvPr id="421" name="楕円 420"/>
        <xdr:cNvSpPr/>
      </xdr:nvSpPr>
      <xdr:spPr>
        <a:xfrm>
          <a:off x="7810500" y="132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3923</xdr:rowOff>
    </xdr:from>
    <xdr:ext cx="534377" cy="259045"/>
    <xdr:sp macro="" textlink="">
      <xdr:nvSpPr>
        <xdr:cNvPr id="422" name="テキスト ボックス 421"/>
        <xdr:cNvSpPr txBox="1"/>
      </xdr:nvSpPr>
      <xdr:spPr>
        <a:xfrm>
          <a:off x="7594111" y="130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5248</xdr:rowOff>
    </xdr:from>
    <xdr:to>
      <xdr:col>36</xdr:col>
      <xdr:colOff>165100</xdr:colOff>
      <xdr:row>78</xdr:row>
      <xdr:rowOff>106848</xdr:rowOff>
    </xdr:to>
    <xdr:sp macro="" textlink="">
      <xdr:nvSpPr>
        <xdr:cNvPr id="423" name="楕円 422"/>
        <xdr:cNvSpPr/>
      </xdr:nvSpPr>
      <xdr:spPr>
        <a:xfrm>
          <a:off x="6921500" y="133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97975</xdr:rowOff>
    </xdr:from>
    <xdr:ext cx="534377" cy="259045"/>
    <xdr:sp macro="" textlink="">
      <xdr:nvSpPr>
        <xdr:cNvPr id="424" name="テキスト ボックス 423"/>
        <xdr:cNvSpPr txBox="1"/>
      </xdr:nvSpPr>
      <xdr:spPr>
        <a:xfrm>
          <a:off x="6705111" y="134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58074</xdr:rowOff>
    </xdr:from>
    <xdr:to>
      <xdr:col>55</xdr:col>
      <xdr:colOff>0</xdr:colOff>
      <xdr:row>98</xdr:row>
      <xdr:rowOff>81269</xdr:rowOff>
    </xdr:to>
    <xdr:cxnSp macro="">
      <xdr:nvCxnSpPr>
        <xdr:cNvPr id="455" name="直線コネクタ 454"/>
        <xdr:cNvCxnSpPr/>
      </xdr:nvCxnSpPr>
      <xdr:spPr>
        <a:xfrm flipV="1">
          <a:off x="9639300" y="16860174"/>
          <a:ext cx="838200" cy="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1091</xdr:rowOff>
    </xdr:from>
    <xdr:to>
      <xdr:col>50</xdr:col>
      <xdr:colOff>114300</xdr:colOff>
      <xdr:row>98</xdr:row>
      <xdr:rowOff>81269</xdr:rowOff>
    </xdr:to>
    <xdr:cxnSp macro="">
      <xdr:nvCxnSpPr>
        <xdr:cNvPr id="458" name="直線コネクタ 457"/>
        <xdr:cNvCxnSpPr/>
      </xdr:nvCxnSpPr>
      <xdr:spPr>
        <a:xfrm>
          <a:off x="8750300" y="16803191"/>
          <a:ext cx="889000" cy="8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1091</xdr:rowOff>
    </xdr:from>
    <xdr:to>
      <xdr:col>45</xdr:col>
      <xdr:colOff>177800</xdr:colOff>
      <xdr:row>98</xdr:row>
      <xdr:rowOff>13495</xdr:rowOff>
    </xdr:to>
    <xdr:cxnSp macro="">
      <xdr:nvCxnSpPr>
        <xdr:cNvPr id="461" name="直線コネクタ 460"/>
        <xdr:cNvCxnSpPr/>
      </xdr:nvCxnSpPr>
      <xdr:spPr>
        <a:xfrm flipV="1">
          <a:off x="7861300" y="16803191"/>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113638</xdr:rowOff>
    </xdr:from>
    <xdr:to>
      <xdr:col>41</xdr:col>
      <xdr:colOff>50800</xdr:colOff>
      <xdr:row>98</xdr:row>
      <xdr:rowOff>13495</xdr:rowOff>
    </xdr:to>
    <xdr:cxnSp macro="">
      <xdr:nvCxnSpPr>
        <xdr:cNvPr id="464" name="直線コネクタ 463"/>
        <xdr:cNvCxnSpPr/>
      </xdr:nvCxnSpPr>
      <xdr:spPr>
        <a:xfrm>
          <a:off x="6972300" y="16744288"/>
          <a:ext cx="889000" cy="7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7274</xdr:rowOff>
    </xdr:from>
    <xdr:to>
      <xdr:col>55</xdr:col>
      <xdr:colOff>50800</xdr:colOff>
      <xdr:row>98</xdr:row>
      <xdr:rowOff>108874</xdr:rowOff>
    </xdr:to>
    <xdr:sp macro="" textlink="">
      <xdr:nvSpPr>
        <xdr:cNvPr id="474" name="楕円 473"/>
        <xdr:cNvSpPr/>
      </xdr:nvSpPr>
      <xdr:spPr>
        <a:xfrm>
          <a:off x="10426700" y="1680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157151</xdr:rowOff>
    </xdr:from>
    <xdr:ext cx="599010" cy="259045"/>
    <xdr:sp macro="" textlink="">
      <xdr:nvSpPr>
        <xdr:cNvPr id="475" name="土木費該当値テキスト"/>
        <xdr:cNvSpPr txBox="1"/>
      </xdr:nvSpPr>
      <xdr:spPr>
        <a:xfrm>
          <a:off x="10528300" y="1678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30469</xdr:rowOff>
    </xdr:from>
    <xdr:to>
      <xdr:col>50</xdr:col>
      <xdr:colOff>165100</xdr:colOff>
      <xdr:row>98</xdr:row>
      <xdr:rowOff>132069</xdr:rowOff>
    </xdr:to>
    <xdr:sp macro="" textlink="">
      <xdr:nvSpPr>
        <xdr:cNvPr id="476" name="楕円 475"/>
        <xdr:cNvSpPr/>
      </xdr:nvSpPr>
      <xdr:spPr>
        <a:xfrm>
          <a:off x="9588500" y="168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123196</xdr:rowOff>
    </xdr:from>
    <xdr:ext cx="599010" cy="259045"/>
    <xdr:sp macro="" textlink="">
      <xdr:nvSpPr>
        <xdr:cNvPr id="477" name="テキスト ボックス 476"/>
        <xdr:cNvSpPr txBox="1"/>
      </xdr:nvSpPr>
      <xdr:spPr>
        <a:xfrm>
          <a:off x="9339795" y="1692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121741</xdr:rowOff>
    </xdr:from>
    <xdr:to>
      <xdr:col>46</xdr:col>
      <xdr:colOff>38100</xdr:colOff>
      <xdr:row>98</xdr:row>
      <xdr:rowOff>51891</xdr:rowOff>
    </xdr:to>
    <xdr:sp macro="" textlink="">
      <xdr:nvSpPr>
        <xdr:cNvPr id="478" name="楕円 477"/>
        <xdr:cNvSpPr/>
      </xdr:nvSpPr>
      <xdr:spPr>
        <a:xfrm>
          <a:off x="8699500" y="1675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68418</xdr:rowOff>
    </xdr:from>
    <xdr:ext cx="599010" cy="259045"/>
    <xdr:sp macro="" textlink="">
      <xdr:nvSpPr>
        <xdr:cNvPr id="479" name="テキスト ボックス 478"/>
        <xdr:cNvSpPr txBox="1"/>
      </xdr:nvSpPr>
      <xdr:spPr>
        <a:xfrm>
          <a:off x="8450795" y="1652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134145</xdr:rowOff>
    </xdr:from>
    <xdr:to>
      <xdr:col>41</xdr:col>
      <xdr:colOff>101600</xdr:colOff>
      <xdr:row>98</xdr:row>
      <xdr:rowOff>64295</xdr:rowOff>
    </xdr:to>
    <xdr:sp macro="" textlink="">
      <xdr:nvSpPr>
        <xdr:cNvPr id="480" name="楕円 479"/>
        <xdr:cNvSpPr/>
      </xdr:nvSpPr>
      <xdr:spPr>
        <a:xfrm>
          <a:off x="7810500" y="167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80822</xdr:rowOff>
    </xdr:from>
    <xdr:ext cx="599010" cy="259045"/>
    <xdr:sp macro="" textlink="">
      <xdr:nvSpPr>
        <xdr:cNvPr id="481" name="テキスト ボックス 480"/>
        <xdr:cNvSpPr txBox="1"/>
      </xdr:nvSpPr>
      <xdr:spPr>
        <a:xfrm>
          <a:off x="7561795" y="1654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62838</xdr:rowOff>
    </xdr:from>
    <xdr:to>
      <xdr:col>36</xdr:col>
      <xdr:colOff>165100</xdr:colOff>
      <xdr:row>97</xdr:row>
      <xdr:rowOff>164438</xdr:rowOff>
    </xdr:to>
    <xdr:sp macro="" textlink="">
      <xdr:nvSpPr>
        <xdr:cNvPr id="482" name="楕円 481"/>
        <xdr:cNvSpPr/>
      </xdr:nvSpPr>
      <xdr:spPr>
        <a:xfrm>
          <a:off x="6921500" y="166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9515</xdr:rowOff>
    </xdr:from>
    <xdr:ext cx="599010" cy="259045"/>
    <xdr:sp macro="" textlink="">
      <xdr:nvSpPr>
        <xdr:cNvPr id="483" name="テキスト ボックス 482"/>
        <xdr:cNvSpPr txBox="1"/>
      </xdr:nvSpPr>
      <xdr:spPr>
        <a:xfrm>
          <a:off x="6672795" y="1646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98771</xdr:rowOff>
    </xdr:from>
    <xdr:to>
      <xdr:col>85</xdr:col>
      <xdr:colOff>127000</xdr:colOff>
      <xdr:row>37</xdr:row>
      <xdr:rowOff>5713</xdr:rowOff>
    </xdr:to>
    <xdr:cxnSp macro="">
      <xdr:nvCxnSpPr>
        <xdr:cNvPr id="510" name="直線コネクタ 509"/>
        <xdr:cNvCxnSpPr/>
      </xdr:nvCxnSpPr>
      <xdr:spPr>
        <a:xfrm flipV="1">
          <a:off x="15481300" y="6270971"/>
          <a:ext cx="838200" cy="7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167384</xdr:rowOff>
    </xdr:from>
    <xdr:to>
      <xdr:col>81</xdr:col>
      <xdr:colOff>50800</xdr:colOff>
      <xdr:row>37</xdr:row>
      <xdr:rowOff>5713</xdr:rowOff>
    </xdr:to>
    <xdr:cxnSp macro="">
      <xdr:nvCxnSpPr>
        <xdr:cNvPr id="513" name="直線コネクタ 512"/>
        <xdr:cNvCxnSpPr/>
      </xdr:nvCxnSpPr>
      <xdr:spPr>
        <a:xfrm>
          <a:off x="14592300" y="6339584"/>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134424</xdr:rowOff>
    </xdr:from>
    <xdr:to>
      <xdr:col>76</xdr:col>
      <xdr:colOff>114300</xdr:colOff>
      <xdr:row>36</xdr:row>
      <xdr:rowOff>167384</xdr:rowOff>
    </xdr:to>
    <xdr:cxnSp macro="">
      <xdr:nvCxnSpPr>
        <xdr:cNvPr id="516" name="直線コネクタ 515"/>
        <xdr:cNvCxnSpPr/>
      </xdr:nvCxnSpPr>
      <xdr:spPr>
        <a:xfrm>
          <a:off x="13703300" y="6306624"/>
          <a:ext cx="889000" cy="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134424</xdr:rowOff>
    </xdr:from>
    <xdr:to>
      <xdr:col>71</xdr:col>
      <xdr:colOff>177800</xdr:colOff>
      <xdr:row>37</xdr:row>
      <xdr:rowOff>13024</xdr:rowOff>
    </xdr:to>
    <xdr:cxnSp macro="">
      <xdr:nvCxnSpPr>
        <xdr:cNvPr id="519" name="直線コネクタ 518"/>
        <xdr:cNvCxnSpPr/>
      </xdr:nvCxnSpPr>
      <xdr:spPr>
        <a:xfrm flipV="1">
          <a:off x="12814300" y="6306624"/>
          <a:ext cx="889000" cy="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47971</xdr:rowOff>
    </xdr:from>
    <xdr:to>
      <xdr:col>85</xdr:col>
      <xdr:colOff>177800</xdr:colOff>
      <xdr:row>36</xdr:row>
      <xdr:rowOff>149571</xdr:rowOff>
    </xdr:to>
    <xdr:sp macro="" textlink="">
      <xdr:nvSpPr>
        <xdr:cNvPr id="529" name="楕円 528"/>
        <xdr:cNvSpPr/>
      </xdr:nvSpPr>
      <xdr:spPr>
        <a:xfrm>
          <a:off x="16268700" y="62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70848</xdr:rowOff>
    </xdr:from>
    <xdr:ext cx="534377" cy="259045"/>
    <xdr:sp macro="" textlink="">
      <xdr:nvSpPr>
        <xdr:cNvPr id="530" name="消防費該当値テキスト"/>
        <xdr:cNvSpPr txBox="1"/>
      </xdr:nvSpPr>
      <xdr:spPr>
        <a:xfrm>
          <a:off x="16370300" y="60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126363</xdr:rowOff>
    </xdr:from>
    <xdr:to>
      <xdr:col>81</xdr:col>
      <xdr:colOff>101600</xdr:colOff>
      <xdr:row>37</xdr:row>
      <xdr:rowOff>56513</xdr:rowOff>
    </xdr:to>
    <xdr:sp macro="" textlink="">
      <xdr:nvSpPr>
        <xdr:cNvPr id="531" name="楕円 530"/>
        <xdr:cNvSpPr/>
      </xdr:nvSpPr>
      <xdr:spPr>
        <a:xfrm>
          <a:off x="15430500" y="629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73040</xdr:rowOff>
    </xdr:from>
    <xdr:ext cx="534377" cy="259045"/>
    <xdr:sp macro="" textlink="">
      <xdr:nvSpPr>
        <xdr:cNvPr id="532" name="テキスト ボックス 531"/>
        <xdr:cNvSpPr txBox="1"/>
      </xdr:nvSpPr>
      <xdr:spPr>
        <a:xfrm>
          <a:off x="15214111" y="607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116584</xdr:rowOff>
    </xdr:from>
    <xdr:to>
      <xdr:col>76</xdr:col>
      <xdr:colOff>165100</xdr:colOff>
      <xdr:row>37</xdr:row>
      <xdr:rowOff>46734</xdr:rowOff>
    </xdr:to>
    <xdr:sp macro="" textlink="">
      <xdr:nvSpPr>
        <xdr:cNvPr id="533" name="楕円 532"/>
        <xdr:cNvSpPr/>
      </xdr:nvSpPr>
      <xdr:spPr>
        <a:xfrm>
          <a:off x="14541500" y="62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63261</xdr:rowOff>
    </xdr:from>
    <xdr:ext cx="534377" cy="259045"/>
    <xdr:sp macro="" textlink="">
      <xdr:nvSpPr>
        <xdr:cNvPr id="534" name="テキスト ボックス 533"/>
        <xdr:cNvSpPr txBox="1"/>
      </xdr:nvSpPr>
      <xdr:spPr>
        <a:xfrm>
          <a:off x="14325111" y="606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83624</xdr:rowOff>
    </xdr:from>
    <xdr:to>
      <xdr:col>72</xdr:col>
      <xdr:colOff>38100</xdr:colOff>
      <xdr:row>37</xdr:row>
      <xdr:rowOff>13774</xdr:rowOff>
    </xdr:to>
    <xdr:sp macro="" textlink="">
      <xdr:nvSpPr>
        <xdr:cNvPr id="535" name="楕円 534"/>
        <xdr:cNvSpPr/>
      </xdr:nvSpPr>
      <xdr:spPr>
        <a:xfrm>
          <a:off x="13652500" y="62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30301</xdr:rowOff>
    </xdr:from>
    <xdr:ext cx="534377" cy="259045"/>
    <xdr:sp macro="" textlink="">
      <xdr:nvSpPr>
        <xdr:cNvPr id="536" name="テキスト ボックス 535"/>
        <xdr:cNvSpPr txBox="1"/>
      </xdr:nvSpPr>
      <xdr:spPr>
        <a:xfrm>
          <a:off x="13436111" y="60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133674</xdr:rowOff>
    </xdr:from>
    <xdr:to>
      <xdr:col>67</xdr:col>
      <xdr:colOff>101600</xdr:colOff>
      <xdr:row>37</xdr:row>
      <xdr:rowOff>63824</xdr:rowOff>
    </xdr:to>
    <xdr:sp macro="" textlink="">
      <xdr:nvSpPr>
        <xdr:cNvPr id="537" name="楕円 536"/>
        <xdr:cNvSpPr/>
      </xdr:nvSpPr>
      <xdr:spPr>
        <a:xfrm>
          <a:off x="12763500" y="63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80351</xdr:rowOff>
    </xdr:from>
    <xdr:ext cx="534377" cy="259045"/>
    <xdr:sp macro="" textlink="">
      <xdr:nvSpPr>
        <xdr:cNvPr id="538" name="テキスト ボックス 537"/>
        <xdr:cNvSpPr txBox="1"/>
      </xdr:nvSpPr>
      <xdr:spPr>
        <a:xfrm>
          <a:off x="12547111" y="60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15184</xdr:rowOff>
    </xdr:from>
    <xdr:to>
      <xdr:col>85</xdr:col>
      <xdr:colOff>127000</xdr:colOff>
      <xdr:row>57</xdr:row>
      <xdr:rowOff>9358</xdr:rowOff>
    </xdr:to>
    <xdr:cxnSp macro="">
      <xdr:nvCxnSpPr>
        <xdr:cNvPr id="567" name="直線コネクタ 566"/>
        <xdr:cNvCxnSpPr/>
      </xdr:nvCxnSpPr>
      <xdr:spPr>
        <a:xfrm flipV="1">
          <a:off x="15481300" y="9102034"/>
          <a:ext cx="838200" cy="6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9358</xdr:rowOff>
    </xdr:from>
    <xdr:to>
      <xdr:col>81</xdr:col>
      <xdr:colOff>50800</xdr:colOff>
      <xdr:row>57</xdr:row>
      <xdr:rowOff>120859</xdr:rowOff>
    </xdr:to>
    <xdr:cxnSp macro="">
      <xdr:nvCxnSpPr>
        <xdr:cNvPr id="570" name="直線コネクタ 569"/>
        <xdr:cNvCxnSpPr/>
      </xdr:nvCxnSpPr>
      <xdr:spPr>
        <a:xfrm flipV="1">
          <a:off x="14592300" y="9782008"/>
          <a:ext cx="889000" cy="1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83545</xdr:rowOff>
    </xdr:from>
    <xdr:to>
      <xdr:col>76</xdr:col>
      <xdr:colOff>114300</xdr:colOff>
      <xdr:row>57</xdr:row>
      <xdr:rowOff>120859</xdr:rowOff>
    </xdr:to>
    <xdr:cxnSp macro="">
      <xdr:nvCxnSpPr>
        <xdr:cNvPr id="573" name="直線コネクタ 572"/>
        <xdr:cNvCxnSpPr/>
      </xdr:nvCxnSpPr>
      <xdr:spPr>
        <a:xfrm>
          <a:off x="13703300" y="9856195"/>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83545</xdr:rowOff>
    </xdr:from>
    <xdr:to>
      <xdr:col>71</xdr:col>
      <xdr:colOff>177800</xdr:colOff>
      <xdr:row>57</xdr:row>
      <xdr:rowOff>124096</xdr:rowOff>
    </xdr:to>
    <xdr:cxnSp macro="">
      <xdr:nvCxnSpPr>
        <xdr:cNvPr id="576" name="直線コネクタ 575"/>
        <xdr:cNvCxnSpPr/>
      </xdr:nvCxnSpPr>
      <xdr:spPr>
        <a:xfrm flipV="1">
          <a:off x="12814300" y="9856195"/>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135834</xdr:rowOff>
    </xdr:from>
    <xdr:to>
      <xdr:col>85</xdr:col>
      <xdr:colOff>177800</xdr:colOff>
      <xdr:row>53</xdr:row>
      <xdr:rowOff>65984</xdr:rowOff>
    </xdr:to>
    <xdr:sp macro="" textlink="">
      <xdr:nvSpPr>
        <xdr:cNvPr id="586" name="楕円 585"/>
        <xdr:cNvSpPr/>
      </xdr:nvSpPr>
      <xdr:spPr>
        <a:xfrm>
          <a:off x="16268700" y="90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158711</xdr:rowOff>
    </xdr:from>
    <xdr:ext cx="599010" cy="259045"/>
    <xdr:sp macro="" textlink="">
      <xdr:nvSpPr>
        <xdr:cNvPr id="587" name="教育費該当値テキスト"/>
        <xdr:cNvSpPr txBox="1"/>
      </xdr:nvSpPr>
      <xdr:spPr>
        <a:xfrm>
          <a:off x="16370300" y="890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130008</xdr:rowOff>
    </xdr:from>
    <xdr:to>
      <xdr:col>81</xdr:col>
      <xdr:colOff>101600</xdr:colOff>
      <xdr:row>57</xdr:row>
      <xdr:rowOff>60158</xdr:rowOff>
    </xdr:to>
    <xdr:sp macro="" textlink="">
      <xdr:nvSpPr>
        <xdr:cNvPr id="588" name="楕円 587"/>
        <xdr:cNvSpPr/>
      </xdr:nvSpPr>
      <xdr:spPr>
        <a:xfrm>
          <a:off x="15430500" y="97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76685</xdr:rowOff>
    </xdr:from>
    <xdr:ext cx="599010" cy="259045"/>
    <xdr:sp macro="" textlink="">
      <xdr:nvSpPr>
        <xdr:cNvPr id="589" name="テキスト ボックス 588"/>
        <xdr:cNvSpPr txBox="1"/>
      </xdr:nvSpPr>
      <xdr:spPr>
        <a:xfrm>
          <a:off x="15181795" y="950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70059</xdr:rowOff>
    </xdr:from>
    <xdr:to>
      <xdr:col>76</xdr:col>
      <xdr:colOff>165100</xdr:colOff>
      <xdr:row>58</xdr:row>
      <xdr:rowOff>209</xdr:rowOff>
    </xdr:to>
    <xdr:sp macro="" textlink="">
      <xdr:nvSpPr>
        <xdr:cNvPr id="590" name="楕円 589"/>
        <xdr:cNvSpPr/>
      </xdr:nvSpPr>
      <xdr:spPr>
        <a:xfrm>
          <a:off x="14541500" y="9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16736</xdr:rowOff>
    </xdr:from>
    <xdr:ext cx="599010" cy="259045"/>
    <xdr:sp macro="" textlink="">
      <xdr:nvSpPr>
        <xdr:cNvPr id="591" name="テキスト ボックス 590"/>
        <xdr:cNvSpPr txBox="1"/>
      </xdr:nvSpPr>
      <xdr:spPr>
        <a:xfrm>
          <a:off x="14292795" y="961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32745</xdr:rowOff>
    </xdr:from>
    <xdr:to>
      <xdr:col>72</xdr:col>
      <xdr:colOff>38100</xdr:colOff>
      <xdr:row>57</xdr:row>
      <xdr:rowOff>134345</xdr:rowOff>
    </xdr:to>
    <xdr:sp macro="" textlink="">
      <xdr:nvSpPr>
        <xdr:cNvPr id="592" name="楕円 591"/>
        <xdr:cNvSpPr/>
      </xdr:nvSpPr>
      <xdr:spPr>
        <a:xfrm>
          <a:off x="13652500" y="98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150872</xdr:rowOff>
    </xdr:from>
    <xdr:ext cx="599010" cy="259045"/>
    <xdr:sp macro="" textlink="">
      <xdr:nvSpPr>
        <xdr:cNvPr id="593" name="テキスト ボックス 592"/>
        <xdr:cNvSpPr txBox="1"/>
      </xdr:nvSpPr>
      <xdr:spPr>
        <a:xfrm>
          <a:off x="13403795" y="958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73296</xdr:rowOff>
    </xdr:from>
    <xdr:to>
      <xdr:col>67</xdr:col>
      <xdr:colOff>101600</xdr:colOff>
      <xdr:row>58</xdr:row>
      <xdr:rowOff>3446</xdr:rowOff>
    </xdr:to>
    <xdr:sp macro="" textlink="">
      <xdr:nvSpPr>
        <xdr:cNvPr id="594" name="楕円 593"/>
        <xdr:cNvSpPr/>
      </xdr:nvSpPr>
      <xdr:spPr>
        <a:xfrm>
          <a:off x="12763500" y="98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19973</xdr:rowOff>
    </xdr:from>
    <xdr:ext cx="599010" cy="259045"/>
    <xdr:sp macro="" textlink="">
      <xdr:nvSpPr>
        <xdr:cNvPr id="595" name="テキスト ボックス 594"/>
        <xdr:cNvSpPr txBox="1"/>
      </xdr:nvSpPr>
      <xdr:spPr>
        <a:xfrm>
          <a:off x="12514795" y="962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38593</xdr:rowOff>
    </xdr:from>
    <xdr:to>
      <xdr:col>85</xdr:col>
      <xdr:colOff>127000</xdr:colOff>
      <xdr:row>79</xdr:row>
      <xdr:rowOff>39419</xdr:rowOff>
    </xdr:to>
    <xdr:cxnSp macro="">
      <xdr:nvCxnSpPr>
        <xdr:cNvPr id="624" name="直線コネクタ 623"/>
        <xdr:cNvCxnSpPr/>
      </xdr:nvCxnSpPr>
      <xdr:spPr>
        <a:xfrm>
          <a:off x="15481300" y="13583143"/>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38593</xdr:rowOff>
    </xdr:from>
    <xdr:to>
      <xdr:col>81</xdr:col>
      <xdr:colOff>50800</xdr:colOff>
      <xdr:row>79</xdr:row>
      <xdr:rowOff>44450</xdr:rowOff>
    </xdr:to>
    <xdr:cxnSp macro="">
      <xdr:nvCxnSpPr>
        <xdr:cNvPr id="627" name="直線コネクタ 626"/>
        <xdr:cNvCxnSpPr/>
      </xdr:nvCxnSpPr>
      <xdr:spPr>
        <a:xfrm flipV="1">
          <a:off x="14592300" y="13583143"/>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42041</xdr:rowOff>
    </xdr:from>
    <xdr:to>
      <xdr:col>71</xdr:col>
      <xdr:colOff>177800</xdr:colOff>
      <xdr:row>79</xdr:row>
      <xdr:rowOff>44450</xdr:rowOff>
    </xdr:to>
    <xdr:cxnSp macro="">
      <xdr:nvCxnSpPr>
        <xdr:cNvPr id="633" name="直線コネクタ 632"/>
        <xdr:cNvCxnSpPr/>
      </xdr:nvCxnSpPr>
      <xdr:spPr>
        <a:xfrm>
          <a:off x="12814300" y="13586591"/>
          <a:ext cx="889000" cy="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160069</xdr:rowOff>
    </xdr:from>
    <xdr:to>
      <xdr:col>85</xdr:col>
      <xdr:colOff>177800</xdr:colOff>
      <xdr:row>79</xdr:row>
      <xdr:rowOff>90219</xdr:rowOff>
    </xdr:to>
    <xdr:sp macro="" textlink="">
      <xdr:nvSpPr>
        <xdr:cNvPr id="643" name="楕円 642"/>
        <xdr:cNvSpPr/>
      </xdr:nvSpPr>
      <xdr:spPr>
        <a:xfrm>
          <a:off x="16268700" y="135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159243</xdr:rowOff>
    </xdr:from>
    <xdr:to>
      <xdr:col>81</xdr:col>
      <xdr:colOff>101600</xdr:colOff>
      <xdr:row>79</xdr:row>
      <xdr:rowOff>89393</xdr:rowOff>
    </xdr:to>
    <xdr:sp macro="" textlink="">
      <xdr:nvSpPr>
        <xdr:cNvPr id="645" name="楕円 644"/>
        <xdr:cNvSpPr/>
      </xdr:nvSpPr>
      <xdr:spPr>
        <a:xfrm>
          <a:off x="15430500" y="135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80520</xdr:rowOff>
    </xdr:from>
    <xdr:ext cx="469744" cy="259045"/>
    <xdr:sp macro="" textlink="">
      <xdr:nvSpPr>
        <xdr:cNvPr id="646" name="テキスト ボックス 645"/>
        <xdr:cNvSpPr txBox="1"/>
      </xdr:nvSpPr>
      <xdr:spPr>
        <a:xfrm>
          <a:off x="15246428" y="1362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162691</xdr:rowOff>
    </xdr:from>
    <xdr:to>
      <xdr:col>67</xdr:col>
      <xdr:colOff>101600</xdr:colOff>
      <xdr:row>79</xdr:row>
      <xdr:rowOff>92841</xdr:rowOff>
    </xdr:to>
    <xdr:sp macro="" textlink="">
      <xdr:nvSpPr>
        <xdr:cNvPr id="651" name="楕円 650"/>
        <xdr:cNvSpPr/>
      </xdr:nvSpPr>
      <xdr:spPr>
        <a:xfrm>
          <a:off x="12763500" y="1353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83968</xdr:rowOff>
    </xdr:from>
    <xdr:ext cx="469744" cy="259045"/>
    <xdr:sp macro="" textlink="">
      <xdr:nvSpPr>
        <xdr:cNvPr id="652" name="テキスト ボックス 651"/>
        <xdr:cNvSpPr txBox="1"/>
      </xdr:nvSpPr>
      <xdr:spPr>
        <a:xfrm>
          <a:off x="12579428" y="1362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92847</xdr:rowOff>
    </xdr:from>
    <xdr:to>
      <xdr:col>85</xdr:col>
      <xdr:colOff>127000</xdr:colOff>
      <xdr:row>97</xdr:row>
      <xdr:rowOff>95362</xdr:rowOff>
    </xdr:to>
    <xdr:cxnSp macro="">
      <xdr:nvCxnSpPr>
        <xdr:cNvPr id="681" name="直線コネクタ 680"/>
        <xdr:cNvCxnSpPr/>
      </xdr:nvCxnSpPr>
      <xdr:spPr>
        <a:xfrm>
          <a:off x="15481300" y="1672349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42740</xdr:rowOff>
    </xdr:from>
    <xdr:to>
      <xdr:col>81</xdr:col>
      <xdr:colOff>50800</xdr:colOff>
      <xdr:row>97</xdr:row>
      <xdr:rowOff>92847</xdr:rowOff>
    </xdr:to>
    <xdr:cxnSp macro="">
      <xdr:nvCxnSpPr>
        <xdr:cNvPr id="684" name="直線コネクタ 683"/>
        <xdr:cNvCxnSpPr/>
      </xdr:nvCxnSpPr>
      <xdr:spPr>
        <a:xfrm>
          <a:off x="14592300" y="16673390"/>
          <a:ext cx="889000" cy="5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8576</xdr:rowOff>
    </xdr:from>
    <xdr:to>
      <xdr:col>76</xdr:col>
      <xdr:colOff>114300</xdr:colOff>
      <xdr:row>97</xdr:row>
      <xdr:rowOff>42740</xdr:rowOff>
    </xdr:to>
    <xdr:cxnSp macro="">
      <xdr:nvCxnSpPr>
        <xdr:cNvPr id="687" name="直線コネクタ 686"/>
        <xdr:cNvCxnSpPr/>
      </xdr:nvCxnSpPr>
      <xdr:spPr>
        <a:xfrm>
          <a:off x="13703300" y="16639226"/>
          <a:ext cx="8890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158748</xdr:rowOff>
    </xdr:from>
    <xdr:to>
      <xdr:col>71</xdr:col>
      <xdr:colOff>177800</xdr:colOff>
      <xdr:row>97</xdr:row>
      <xdr:rowOff>8576</xdr:rowOff>
    </xdr:to>
    <xdr:cxnSp macro="">
      <xdr:nvCxnSpPr>
        <xdr:cNvPr id="690" name="直線コネクタ 689"/>
        <xdr:cNvCxnSpPr/>
      </xdr:nvCxnSpPr>
      <xdr:spPr>
        <a:xfrm>
          <a:off x="12814300" y="16617948"/>
          <a:ext cx="889000" cy="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44562</xdr:rowOff>
    </xdr:from>
    <xdr:to>
      <xdr:col>85</xdr:col>
      <xdr:colOff>177800</xdr:colOff>
      <xdr:row>97</xdr:row>
      <xdr:rowOff>146162</xdr:rowOff>
    </xdr:to>
    <xdr:sp macro="" textlink="">
      <xdr:nvSpPr>
        <xdr:cNvPr id="700" name="楕円 699"/>
        <xdr:cNvSpPr/>
      </xdr:nvSpPr>
      <xdr:spPr>
        <a:xfrm>
          <a:off x="16268700" y="166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22989</xdr:rowOff>
    </xdr:from>
    <xdr:ext cx="599010" cy="259045"/>
    <xdr:sp macro="" textlink="">
      <xdr:nvSpPr>
        <xdr:cNvPr id="701" name="公債費該当値テキスト"/>
        <xdr:cNvSpPr txBox="1"/>
      </xdr:nvSpPr>
      <xdr:spPr>
        <a:xfrm>
          <a:off x="16370300" y="1665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42047</xdr:rowOff>
    </xdr:from>
    <xdr:to>
      <xdr:col>81</xdr:col>
      <xdr:colOff>101600</xdr:colOff>
      <xdr:row>97</xdr:row>
      <xdr:rowOff>143647</xdr:rowOff>
    </xdr:to>
    <xdr:sp macro="" textlink="">
      <xdr:nvSpPr>
        <xdr:cNvPr id="702" name="楕円 701"/>
        <xdr:cNvSpPr/>
      </xdr:nvSpPr>
      <xdr:spPr>
        <a:xfrm>
          <a:off x="15430500" y="166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134774</xdr:rowOff>
    </xdr:from>
    <xdr:ext cx="599010" cy="259045"/>
    <xdr:sp macro="" textlink="">
      <xdr:nvSpPr>
        <xdr:cNvPr id="703" name="テキスト ボックス 702"/>
        <xdr:cNvSpPr txBox="1"/>
      </xdr:nvSpPr>
      <xdr:spPr>
        <a:xfrm>
          <a:off x="15181795" y="1676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163390</xdr:rowOff>
    </xdr:from>
    <xdr:to>
      <xdr:col>76</xdr:col>
      <xdr:colOff>165100</xdr:colOff>
      <xdr:row>97</xdr:row>
      <xdr:rowOff>93540</xdr:rowOff>
    </xdr:to>
    <xdr:sp macro="" textlink="">
      <xdr:nvSpPr>
        <xdr:cNvPr id="704" name="楕円 703"/>
        <xdr:cNvSpPr/>
      </xdr:nvSpPr>
      <xdr:spPr>
        <a:xfrm>
          <a:off x="14541500" y="166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110067</xdr:rowOff>
    </xdr:from>
    <xdr:ext cx="599010" cy="259045"/>
    <xdr:sp macro="" textlink="">
      <xdr:nvSpPr>
        <xdr:cNvPr id="705" name="テキスト ボックス 704"/>
        <xdr:cNvSpPr txBox="1"/>
      </xdr:nvSpPr>
      <xdr:spPr>
        <a:xfrm>
          <a:off x="14292795" y="1639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129226</xdr:rowOff>
    </xdr:from>
    <xdr:to>
      <xdr:col>72</xdr:col>
      <xdr:colOff>38100</xdr:colOff>
      <xdr:row>97</xdr:row>
      <xdr:rowOff>59376</xdr:rowOff>
    </xdr:to>
    <xdr:sp macro="" textlink="">
      <xdr:nvSpPr>
        <xdr:cNvPr id="706" name="楕円 705"/>
        <xdr:cNvSpPr/>
      </xdr:nvSpPr>
      <xdr:spPr>
        <a:xfrm>
          <a:off x="13652500" y="165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75903</xdr:rowOff>
    </xdr:from>
    <xdr:ext cx="599010" cy="259045"/>
    <xdr:sp macro="" textlink="">
      <xdr:nvSpPr>
        <xdr:cNvPr id="707" name="テキスト ボックス 706"/>
        <xdr:cNvSpPr txBox="1"/>
      </xdr:nvSpPr>
      <xdr:spPr>
        <a:xfrm>
          <a:off x="13403795" y="1636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107948</xdr:rowOff>
    </xdr:from>
    <xdr:to>
      <xdr:col>67</xdr:col>
      <xdr:colOff>101600</xdr:colOff>
      <xdr:row>97</xdr:row>
      <xdr:rowOff>38098</xdr:rowOff>
    </xdr:to>
    <xdr:sp macro="" textlink="">
      <xdr:nvSpPr>
        <xdr:cNvPr id="708" name="楕円 707"/>
        <xdr:cNvSpPr/>
      </xdr:nvSpPr>
      <xdr:spPr>
        <a:xfrm>
          <a:off x="12763500" y="165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54625</xdr:rowOff>
    </xdr:from>
    <xdr:ext cx="599010" cy="259045"/>
    <xdr:sp macro="" textlink="">
      <xdr:nvSpPr>
        <xdr:cNvPr id="709" name="テキスト ボックス 708"/>
        <xdr:cNvSpPr txBox="1"/>
      </xdr:nvSpPr>
      <xdr:spPr>
        <a:xfrm>
          <a:off x="12514795" y="1634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461,306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円増加している。これは、広域での塵芥処理施設の建設に伴う負担金増加が要因である。また、温泉利用施設を有していることから、類似団体と比較するとかなり高い水準になっている。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56,654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円減少している。これは、新型コロナウイルス感染症対策として実施した商品券配付事業や事業者への補助金の減少が要因である。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129,990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円増加している。これは、町道の改良舗装工事の増加が主な要因であるが、維持管理している町道・橋梁が類似団体と比較して少ないことから、類似団体平均を下回っている。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83,952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円増加し類似団体平均を上回っている。これは、高規格救急車の更新に係る広域消防組合への負担金の増加が要因である。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555,363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356,942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円増加し類似団体と比較するとかなり高い水準になっている。これは、中学校建替事業の実施による工事請負費の増加が要因である。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円となっており、地方債の元利償還金の償還ピークである平成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年度を過ぎて以降減少傾向にあり、公債費が前年より減少したことから、一人あたりのコストも減少している。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実質単年度収支は近年の普通交付税等の減少の影響で、高い水準で財政調整基金を繰り入れたことによりマイナスが続いていたが、令和３年度からプラスに転じ令和５年度もプラスとなった。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主な要因としては、コロナ禍の収束に伴う入湯客数の回復による入湯税の増加や、歳出抑制の徹底により、財政調整基金の取り崩しを行わなかったことが挙げられる。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引き続き、事務事業の見直しや有利な財源の確保など、行財政改革を推進し、健全な財政運営に努める。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全ての会計において赤字額はないものの、特別会計においては一般会計からの赤字補てん的な繰り入れにより運営しているものもある。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今後もさらに一般会計の負担額を低減するために、安定的な運営に努める。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地方債の元利償還金の償還ピークである平成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年度を過ぎたため、実質公債費比率の分子は減少傾向にある。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今後も地方債の発行限度額を厳しく管理するとともに、有利な地方債を活用し、実質公債費比率の改善に努める。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地方債現在高は平成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年度をピークに減少傾向にあったが、令和５年度は中学校建替事業等の大型事業の実施により大幅な増加に転じた。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地方債現在高の増加の影響で、前年度に比べ増加しているが、充当可能基金の増加に加え、過疎対策事業債等の有利な地方債を中心に起債していることから、基準財政需要額算入見込額も同時に増加しており、将来負担比率は引き続き算定な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今後も地方債の発行を抑制するとともに、計画的な基金への積み立てなどを行い、充当可能財源の確保に取り組み、将来負担比率の低減に努める。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北海道壮瞥町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万円増となった主な要因として、特定目的基金の取り崩しが増加した一方で、町税が前年度より増加したことに加え、経費の節減に努めたことにより、財政調整基金を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万円積み立てたことがあげられる。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行財政改革を進め、事業の見直しや経費の削減に努め、財政調整基金の増加を図る。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公共施設等整備基金：本町における公用または公共の用に供する施設の整備等に要する資金に充当する。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国際交流基金：国際交流活動の推進による諸外国との国際理解を深め、友好親善関係の促進に要する資金に充当する。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農林漁業振興基金：農林漁業の振興に要する資金に充当する。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地域振興基金：福祉活動の促進、快適な生活環境の形成等を図るために要する資金に充当する。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ふるさと応援基金：壮瞥町を応援する人々からの寄附金を壮瞥町の発展と活性化に要する資金に充当する。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国際交流基金：コロナ禍の収束に伴い再開した、中学生フィンランド国派遣事業に財源充当したことによる減。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地域振興基金：受領した寄附金を基金へ積み立てたことによる増。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ふるさと応援基金：ふるさと応援寄附金が増加した一方で、経費が増加し積み立てが減少したこと、各指定事業に財源充当したことによる減。</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国際交流基金：中学生フィンランド国派遣事業は、１年おきに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万円程度減少する予定。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地域振興基金：一般寄附金や指定寄附金を基金へ積み立て、必要に応じて各使途に充当する予定。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ふるさと応援基金：ふるさと応援寄附金の額から、ふるさと納税事業費を差し引いた全額を基金へ積み立て、その全額を翌年度に全額対象事業に充当する予定。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入湯税をはじめ町税が増加したことに加え、経費の節減に努めたことなどにより財政調整基金の繰入れを行わなかったため。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事業の見直しや経常経費の削減に努め、基金への積み立てが可能になるよう努める。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増減無し。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経費削減を図り、基金残高の増加に努める。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5377645</v>
      </c>
      <c r="BO4" s="371"/>
      <c r="BP4" s="371"/>
      <c r="BQ4" s="371"/>
      <c r="BR4" s="371"/>
      <c r="BS4" s="371"/>
      <c r="BT4" s="371"/>
      <c r="BU4" s="372"/>
      <c r="BV4" s="370">
        <v>4128266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3.1</v>
      </c>
      <c r="CU4" s="377"/>
      <c r="CV4" s="377"/>
      <c r="CW4" s="377"/>
      <c r="CX4" s="377"/>
      <c r="CY4" s="377"/>
      <c r="CZ4" s="377"/>
      <c r="DA4" s="378"/>
      <c r="DB4" s="376">
        <v>4.5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5281686</v>
      </c>
      <c r="BO5" s="408"/>
      <c r="BP5" s="408"/>
      <c r="BQ5" s="408"/>
      <c r="BR5" s="408"/>
      <c r="BS5" s="408"/>
      <c r="BT5" s="408"/>
      <c r="BU5" s="409"/>
      <c r="BV5" s="407">
        <v>4020101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81.900000000000006</v>
      </c>
      <c r="CU5" s="405"/>
      <c r="CV5" s="405"/>
      <c r="CW5" s="405"/>
      <c r="CX5" s="405"/>
      <c r="CY5" s="405"/>
      <c r="CZ5" s="405"/>
      <c r="DA5" s="406"/>
      <c r="DB5" s="404">
        <v>82.9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95959</v>
      </c>
      <c r="BO6" s="408"/>
      <c r="BP6" s="408"/>
      <c r="BQ6" s="408"/>
      <c r="BR6" s="408"/>
      <c r="BS6" s="408"/>
      <c r="BT6" s="408"/>
      <c r="BU6" s="409"/>
      <c r="BV6" s="407">
        <v>108165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82.3</v>
      </c>
      <c r="CU6" s="445"/>
      <c r="CV6" s="445"/>
      <c r="CW6" s="445"/>
      <c r="CX6" s="445"/>
      <c r="CY6" s="445"/>
      <c r="CZ6" s="445"/>
      <c r="DA6" s="446"/>
      <c r="DB6" s="444">
        <v>83.6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27528</v>
      </c>
      <c r="BO7" s="408"/>
      <c r="BP7" s="408"/>
      <c r="BQ7" s="408"/>
      <c r="BR7" s="408"/>
      <c r="BS7" s="408"/>
      <c r="BT7" s="408"/>
      <c r="BU7" s="409"/>
      <c r="BV7" s="407">
        <v>8664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2206977</v>
      </c>
      <c r="CU7" s="408"/>
      <c r="CV7" s="408"/>
      <c r="CW7" s="408"/>
      <c r="CX7" s="408"/>
      <c r="CY7" s="408"/>
      <c r="CZ7" s="408"/>
      <c r="DA7" s="409"/>
      <c r="DB7" s="407">
        <v>2198867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68431</v>
      </c>
      <c r="BO8" s="408"/>
      <c r="BP8" s="408"/>
      <c r="BQ8" s="408"/>
      <c r="BR8" s="408"/>
      <c r="BS8" s="408"/>
      <c r="BT8" s="408"/>
      <c r="BU8" s="409"/>
      <c r="BV8" s="407">
        <v>99501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2743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-31070</v>
      </c>
      <c r="BO9" s="408"/>
      <c r="BP9" s="408"/>
      <c r="BQ9" s="408"/>
      <c r="BR9" s="408"/>
      <c r="BS9" s="408"/>
      <c r="BT9" s="408"/>
      <c r="BU9" s="409"/>
      <c r="BV9" s="407">
        <v>39760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10.4</v>
      </c>
      <c r="CU9" s="405"/>
      <c r="CV9" s="405"/>
      <c r="CW9" s="405"/>
      <c r="CX9" s="405"/>
      <c r="CY9" s="405"/>
      <c r="CZ9" s="405"/>
      <c r="DA9" s="406"/>
      <c r="DB9" s="404">
        <v>10.5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2922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99509</v>
      </c>
      <c r="BO10" s="408"/>
      <c r="BP10" s="408"/>
      <c r="BQ10" s="408"/>
      <c r="BR10" s="408"/>
      <c r="BS10" s="408"/>
      <c r="BT10" s="408"/>
      <c r="BU10" s="409"/>
      <c r="BV10" s="407">
        <v>105502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2391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32266</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2302</v>
      </c>
      <c r="S13" s="492"/>
      <c r="T13" s="492"/>
      <c r="U13" s="492"/>
      <c r="V13" s="493"/>
      <c r="W13" s="423" t="s">
        <v>131</v>
      </c>
      <c r="X13" s="424"/>
      <c r="Y13" s="424"/>
      <c r="Z13" s="424"/>
      <c r="AA13" s="424"/>
      <c r="AB13" s="414"/>
      <c r="AC13" s="458">
        <v>335</v>
      </c>
      <c r="AD13" s="459"/>
      <c r="AE13" s="459"/>
      <c r="AF13" s="459"/>
      <c r="AG13" s="501"/>
      <c r="AH13" s="458">
        <v>369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36173</v>
      </c>
      <c r="BO13" s="408"/>
      <c r="BP13" s="408"/>
      <c r="BQ13" s="408"/>
      <c r="BR13" s="408"/>
      <c r="BS13" s="408"/>
      <c r="BT13" s="408"/>
      <c r="BU13" s="409"/>
      <c r="BV13" s="407">
        <v>145262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8.6999999999999993</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2362</v>
      </c>
      <c r="S14" s="492"/>
      <c r="T14" s="492"/>
      <c r="U14" s="492"/>
      <c r="V14" s="493"/>
      <c r="W14" s="397"/>
      <c r="X14" s="398"/>
      <c r="Y14" s="398"/>
      <c r="Z14" s="398"/>
      <c r="AA14" s="398"/>
      <c r="AB14" s="387"/>
      <c r="AC14" s="494">
        <v>25.6</v>
      </c>
      <c r="AD14" s="495"/>
      <c r="AE14" s="495"/>
      <c r="AF14" s="495"/>
      <c r="AG14" s="496"/>
      <c r="AH14" s="494">
        <v>26.8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2324</v>
      </c>
      <c r="S15" s="492"/>
      <c r="T15" s="492"/>
      <c r="U15" s="492"/>
      <c r="V15" s="493"/>
      <c r="W15" s="423" t="s">
        <v>137</v>
      </c>
      <c r="X15" s="424"/>
      <c r="Y15" s="424"/>
      <c r="Z15" s="424"/>
      <c r="AA15" s="424"/>
      <c r="AB15" s="414"/>
      <c r="AC15" s="458">
        <v>113</v>
      </c>
      <c r="AD15" s="459"/>
      <c r="AE15" s="459"/>
      <c r="AF15" s="459"/>
      <c r="AG15" s="501"/>
      <c r="AH15" s="458">
        <v>109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408428</v>
      </c>
      <c r="BO15" s="371"/>
      <c r="BP15" s="371"/>
      <c r="BQ15" s="371"/>
      <c r="BR15" s="371"/>
      <c r="BS15" s="371"/>
      <c r="BT15" s="371"/>
      <c r="BU15" s="372"/>
      <c r="BV15" s="370">
        <v>394971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8.6</v>
      </c>
      <c r="AD16" s="495"/>
      <c r="AE16" s="495"/>
      <c r="AF16" s="495"/>
      <c r="AG16" s="496"/>
      <c r="AH16" s="494">
        <v>7.9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2097410</v>
      </c>
      <c r="BO16" s="408"/>
      <c r="BP16" s="408"/>
      <c r="BQ16" s="408"/>
      <c r="BR16" s="408"/>
      <c r="BS16" s="408"/>
      <c r="BT16" s="408"/>
      <c r="BU16" s="409"/>
      <c r="BV16" s="407">
        <v>2082646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860</v>
      </c>
      <c r="AD17" s="459"/>
      <c r="AE17" s="459"/>
      <c r="AF17" s="459"/>
      <c r="AG17" s="501"/>
      <c r="AH17" s="458">
        <v>901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509425</v>
      </c>
      <c r="BO17" s="408"/>
      <c r="BP17" s="408"/>
      <c r="BQ17" s="408"/>
      <c r="BR17" s="408"/>
      <c r="BS17" s="408"/>
      <c r="BT17" s="408"/>
      <c r="BU17" s="409"/>
      <c r="BV17" s="407">
        <v>492306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205.01</v>
      </c>
      <c r="M18" s="531"/>
      <c r="N18" s="531"/>
      <c r="O18" s="531"/>
      <c r="P18" s="531"/>
      <c r="Q18" s="531"/>
      <c r="R18" s="532"/>
      <c r="S18" s="532"/>
      <c r="T18" s="532"/>
      <c r="U18" s="532"/>
      <c r="V18" s="533"/>
      <c r="W18" s="425"/>
      <c r="X18" s="426"/>
      <c r="Y18" s="426"/>
      <c r="Z18" s="426"/>
      <c r="AA18" s="426"/>
      <c r="AB18" s="417"/>
      <c r="AC18" s="534">
        <v>65.7</v>
      </c>
      <c r="AD18" s="535"/>
      <c r="AE18" s="535"/>
      <c r="AF18" s="535"/>
      <c r="AG18" s="536"/>
      <c r="AH18" s="534">
        <v>65.3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1893799</v>
      </c>
      <c r="BO18" s="408"/>
      <c r="BP18" s="408"/>
      <c r="BQ18" s="408"/>
      <c r="BR18" s="408"/>
      <c r="BS18" s="408"/>
      <c r="BT18" s="408"/>
      <c r="BU18" s="409"/>
      <c r="BV18" s="407">
        <v>1904909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2796942</v>
      </c>
      <c r="BO19" s="408"/>
      <c r="BP19" s="408"/>
      <c r="BQ19" s="408"/>
      <c r="BR19" s="408"/>
      <c r="BS19" s="408"/>
      <c r="BT19" s="408"/>
      <c r="BU19" s="409"/>
      <c r="BV19" s="407">
        <v>2695862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1170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4111266</v>
      </c>
      <c r="BO22" s="371"/>
      <c r="BP22" s="371"/>
      <c r="BQ22" s="371"/>
      <c r="BR22" s="371"/>
      <c r="BS22" s="371"/>
      <c r="BT22" s="371"/>
      <c r="BU22" s="372"/>
      <c r="BV22" s="370">
        <v>3160821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3377032</v>
      </c>
      <c r="BO23" s="408"/>
      <c r="BP23" s="408"/>
      <c r="BQ23" s="408"/>
      <c r="BR23" s="408"/>
      <c r="BS23" s="408"/>
      <c r="BT23" s="408"/>
      <c r="BU23" s="409"/>
      <c r="BV23" s="407">
        <v>2378577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7200</v>
      </c>
      <c r="R24" s="459"/>
      <c r="S24" s="459"/>
      <c r="T24" s="459"/>
      <c r="U24" s="459"/>
      <c r="V24" s="501"/>
      <c r="W24" s="553"/>
      <c r="X24" s="554"/>
      <c r="Y24" s="555"/>
      <c r="Z24" s="457" t="s">
        <v>162</v>
      </c>
      <c r="AA24" s="437"/>
      <c r="AB24" s="437"/>
      <c r="AC24" s="437"/>
      <c r="AD24" s="437"/>
      <c r="AE24" s="437"/>
      <c r="AF24" s="437"/>
      <c r="AG24" s="438"/>
      <c r="AH24" s="458">
        <v>63</v>
      </c>
      <c r="AI24" s="459"/>
      <c r="AJ24" s="459"/>
      <c r="AK24" s="459"/>
      <c r="AL24" s="501"/>
      <c r="AM24" s="458">
        <v>210609</v>
      </c>
      <c r="AN24" s="459"/>
      <c r="AO24" s="459"/>
      <c r="AP24" s="459"/>
      <c r="AQ24" s="459"/>
      <c r="AR24" s="501"/>
      <c r="AS24" s="458">
        <v>3343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3138493</v>
      </c>
      <c r="BO24" s="408"/>
      <c r="BP24" s="408"/>
      <c r="BQ24" s="408"/>
      <c r="BR24" s="408"/>
      <c r="BS24" s="408"/>
      <c r="BT24" s="408"/>
      <c r="BU24" s="409"/>
      <c r="BV24" s="407">
        <v>2084776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286376</v>
      </c>
      <c r="BO25" s="371"/>
      <c r="BP25" s="371"/>
      <c r="BQ25" s="371"/>
      <c r="BR25" s="371"/>
      <c r="BS25" s="371"/>
      <c r="BT25" s="371"/>
      <c r="BU25" s="372"/>
      <c r="BV25" s="370">
        <v>328157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2700</v>
      </c>
      <c r="R27" s="459"/>
      <c r="S27" s="459"/>
      <c r="T27" s="459"/>
      <c r="U27" s="459"/>
      <c r="V27" s="501"/>
      <c r="W27" s="553"/>
      <c r="X27" s="554"/>
      <c r="Y27" s="555"/>
      <c r="Z27" s="457" t="s">
        <v>172</v>
      </c>
      <c r="AA27" s="437"/>
      <c r="AB27" s="437"/>
      <c r="AC27" s="437"/>
      <c r="AD27" s="437"/>
      <c r="AE27" s="437"/>
      <c r="AF27" s="437"/>
      <c r="AG27" s="438"/>
      <c r="AH27" s="458">
        <v>12</v>
      </c>
      <c r="AI27" s="459"/>
      <c r="AJ27" s="459"/>
      <c r="AK27" s="459"/>
      <c r="AL27" s="501"/>
      <c r="AM27" s="458">
        <v>42516</v>
      </c>
      <c r="AN27" s="459"/>
      <c r="AO27" s="459"/>
      <c r="AP27" s="459"/>
      <c r="AQ27" s="459"/>
      <c r="AR27" s="501"/>
      <c r="AS27" s="458">
        <v>3543</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2150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841453</v>
      </c>
      <c r="BO28" s="371"/>
      <c r="BP28" s="371"/>
      <c r="BQ28" s="371"/>
      <c r="BR28" s="371"/>
      <c r="BS28" s="371"/>
      <c r="BT28" s="371"/>
      <c r="BU28" s="372"/>
      <c r="BV28" s="370">
        <v>774210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7</v>
      </c>
      <c r="M29" s="459"/>
      <c r="N29" s="459"/>
      <c r="O29" s="459"/>
      <c r="P29" s="501"/>
      <c r="Q29" s="458">
        <v>1790</v>
      </c>
      <c r="R29" s="459"/>
      <c r="S29" s="459"/>
      <c r="T29" s="459"/>
      <c r="U29" s="459"/>
      <c r="V29" s="501"/>
      <c r="W29" s="556"/>
      <c r="X29" s="557"/>
      <c r="Y29" s="558"/>
      <c r="Z29" s="457" t="s">
        <v>178</v>
      </c>
      <c r="AA29" s="437"/>
      <c r="AB29" s="437"/>
      <c r="AC29" s="437"/>
      <c r="AD29" s="437"/>
      <c r="AE29" s="437"/>
      <c r="AF29" s="437"/>
      <c r="AG29" s="438"/>
      <c r="AH29" s="458">
        <v>75</v>
      </c>
      <c r="AI29" s="459"/>
      <c r="AJ29" s="459"/>
      <c r="AK29" s="459"/>
      <c r="AL29" s="501"/>
      <c r="AM29" s="458">
        <v>253125</v>
      </c>
      <c r="AN29" s="459"/>
      <c r="AO29" s="459"/>
      <c r="AP29" s="459"/>
      <c r="AQ29" s="459"/>
      <c r="AR29" s="501"/>
      <c r="AS29" s="458">
        <v>3375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31879</v>
      </c>
      <c r="BO29" s="408"/>
      <c r="BP29" s="408"/>
      <c r="BQ29" s="408"/>
      <c r="BR29" s="408"/>
      <c r="BS29" s="408"/>
      <c r="BT29" s="408"/>
      <c r="BU29" s="409"/>
      <c r="BV29" s="407">
        <v>31879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95.4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858911</v>
      </c>
      <c r="BO30" s="527"/>
      <c r="BP30" s="527"/>
      <c r="BQ30" s="527"/>
      <c r="BR30" s="527"/>
      <c r="BS30" s="527"/>
      <c r="BT30" s="527"/>
      <c r="BU30" s="528"/>
      <c r="BV30" s="526">
        <v>923391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西いぶり広域連合</v>
      </c>
      <c r="BZ34" s="598"/>
      <c r="CA34" s="598"/>
      <c r="CB34" s="598"/>
      <c r="CC34" s="598"/>
      <c r="CD34" s="598"/>
      <c r="CE34" s="598"/>
      <c r="CF34" s="598"/>
      <c r="CG34" s="598"/>
      <c r="CH34" s="598"/>
      <c r="CI34" s="598"/>
      <c r="CJ34" s="598"/>
      <c r="CK34" s="598"/>
      <c r="CL34" s="598"/>
      <c r="CM34" s="598"/>
      <c r="CN34" s="181"/>
      <c r="CO34" s="597">
        <f>IF(CQ34="","",MAX(C34:D43,U34:V43,AM34:AN43,BE34:BF43,BW34:BX43)+1)</f>
        <v>9</v>
      </c>
      <c r="CP34" s="597"/>
      <c r="CQ34" s="598" t="str">
        <f>IF('各会計、関係団体の財政状況及び健全化判断比率'!BS7="","",'各会計、関係団体の財政状況及び健全化判断比率'!BS7)</f>
        <v>(有)オロフレリゾート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西胆振行政事務組合</v>
      </c>
      <c r="BZ35" s="598"/>
      <c r="CA35" s="598"/>
      <c r="CB35" s="598"/>
      <c r="CC35" s="598"/>
      <c r="CD35" s="598"/>
      <c r="CE35" s="598"/>
      <c r="CF35" s="598"/>
      <c r="CG35" s="598"/>
      <c r="CH35" s="598"/>
      <c r="CI35" s="598"/>
      <c r="CJ35" s="598"/>
      <c r="CK35" s="598"/>
      <c r="CL35" s="598"/>
      <c r="CM35" s="598"/>
      <c r="CN35" s="181"/>
      <c r="CO35" s="597">
        <f t="shared" ref="CO35:CO43" si="3">IF(CQ35="","",CO34+1)</f>
        <v>10</v>
      </c>
      <c r="CP35" s="597"/>
      <c r="CQ35" s="598" t="str">
        <f>IF('各会計、関係団体の財政状況及び健全化判断比率'!BS8="","",'各会計、関係団体の財政状況及び健全化判断比率'!BS8)</f>
        <v>(有)壮瞥町リサイクルシステム</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8gy/03gr3dggnM6hj30qAW9PWCamSqj9B96WUoB5F/BjVZYmn133FoXOXvj9/pX9XJJZPnPxMFaogGs+oAB7g==" saltValue="gGZxIWJ2sceppF9/+RMdA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448833</v>
      </c>
      <c r="S5" s="613"/>
      <c r="T5" s="613"/>
      <c r="U5" s="613"/>
      <c r="V5" s="613"/>
      <c r="W5" s="613"/>
      <c r="X5" s="613"/>
      <c r="Y5" s="614"/>
      <c r="Z5" s="615">
        <v>8.3000000000000007</v>
      </c>
      <c r="AA5" s="615"/>
      <c r="AB5" s="615"/>
      <c r="AC5" s="615"/>
      <c r="AD5" s="616">
        <v>448833</v>
      </c>
      <c r="AE5" s="616"/>
      <c r="AF5" s="616"/>
      <c r="AG5" s="616"/>
      <c r="AH5" s="616"/>
      <c r="AI5" s="616"/>
      <c r="AJ5" s="616"/>
      <c r="AK5" s="616"/>
      <c r="AL5" s="617">
        <v>19.5</v>
      </c>
      <c r="AM5" s="618"/>
      <c r="AN5" s="618"/>
      <c r="AO5" s="619"/>
      <c r="AP5" s="609" t="s">
        <v>217</v>
      </c>
      <c r="AQ5" s="610"/>
      <c r="AR5" s="610"/>
      <c r="AS5" s="610"/>
      <c r="AT5" s="610"/>
      <c r="AU5" s="610"/>
      <c r="AV5" s="610"/>
      <c r="AW5" s="610"/>
      <c r="AX5" s="610"/>
      <c r="AY5" s="610"/>
      <c r="AZ5" s="610"/>
      <c r="BA5" s="610"/>
      <c r="BB5" s="610"/>
      <c r="BC5" s="610"/>
      <c r="BD5" s="610"/>
      <c r="BE5" s="610"/>
      <c r="BF5" s="611"/>
      <c r="BG5" s="623">
        <v>377013</v>
      </c>
      <c r="BH5" s="624"/>
      <c r="BI5" s="624"/>
      <c r="BJ5" s="624"/>
      <c r="BK5" s="624"/>
      <c r="BL5" s="624"/>
      <c r="BM5" s="624"/>
      <c r="BN5" s="625"/>
      <c r="BO5" s="626">
        <v>84</v>
      </c>
      <c r="BP5" s="626"/>
      <c r="BQ5" s="626"/>
      <c r="BR5" s="626"/>
      <c r="BS5" s="627">
        <v>7011</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46130</v>
      </c>
      <c r="S6" s="624"/>
      <c r="T6" s="624"/>
      <c r="U6" s="624"/>
      <c r="V6" s="624"/>
      <c r="W6" s="624"/>
      <c r="X6" s="624"/>
      <c r="Y6" s="625"/>
      <c r="Z6" s="626">
        <v>0.9</v>
      </c>
      <c r="AA6" s="626"/>
      <c r="AB6" s="626"/>
      <c r="AC6" s="626"/>
      <c r="AD6" s="627">
        <v>46130</v>
      </c>
      <c r="AE6" s="627"/>
      <c r="AF6" s="627"/>
      <c r="AG6" s="627"/>
      <c r="AH6" s="627"/>
      <c r="AI6" s="627"/>
      <c r="AJ6" s="627"/>
      <c r="AK6" s="627"/>
      <c r="AL6" s="628">
        <v>2</v>
      </c>
      <c r="AM6" s="629"/>
      <c r="AN6" s="629"/>
      <c r="AO6" s="630"/>
      <c r="AP6" s="620" t="s">
        <v>222</v>
      </c>
      <c r="AQ6" s="621"/>
      <c r="AR6" s="621"/>
      <c r="AS6" s="621"/>
      <c r="AT6" s="621"/>
      <c r="AU6" s="621"/>
      <c r="AV6" s="621"/>
      <c r="AW6" s="621"/>
      <c r="AX6" s="621"/>
      <c r="AY6" s="621"/>
      <c r="AZ6" s="621"/>
      <c r="BA6" s="621"/>
      <c r="BB6" s="621"/>
      <c r="BC6" s="621"/>
      <c r="BD6" s="621"/>
      <c r="BE6" s="621"/>
      <c r="BF6" s="622"/>
      <c r="BG6" s="623">
        <v>377013</v>
      </c>
      <c r="BH6" s="624"/>
      <c r="BI6" s="624"/>
      <c r="BJ6" s="624"/>
      <c r="BK6" s="624"/>
      <c r="BL6" s="624"/>
      <c r="BM6" s="624"/>
      <c r="BN6" s="625"/>
      <c r="BO6" s="626">
        <v>84</v>
      </c>
      <c r="BP6" s="626"/>
      <c r="BQ6" s="626"/>
      <c r="BR6" s="626"/>
      <c r="BS6" s="627">
        <v>7011</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50346</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50346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81</v>
      </c>
      <c r="S7" s="624"/>
      <c r="T7" s="624"/>
      <c r="U7" s="624"/>
      <c r="V7" s="624"/>
      <c r="W7" s="624"/>
      <c r="X7" s="624"/>
      <c r="Y7" s="625"/>
      <c r="Z7" s="626">
        <v>0</v>
      </c>
      <c r="AA7" s="626"/>
      <c r="AB7" s="626"/>
      <c r="AC7" s="626"/>
      <c r="AD7" s="627">
        <v>81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126450</v>
      </c>
      <c r="BH7" s="624"/>
      <c r="BI7" s="624"/>
      <c r="BJ7" s="624"/>
      <c r="BK7" s="624"/>
      <c r="BL7" s="624"/>
      <c r="BM7" s="624"/>
      <c r="BN7" s="625"/>
      <c r="BO7" s="626">
        <v>28.2</v>
      </c>
      <c r="BP7" s="626"/>
      <c r="BQ7" s="626"/>
      <c r="BR7" s="626"/>
      <c r="BS7" s="627">
        <v>7011</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765741</v>
      </c>
      <c r="CS7" s="624"/>
      <c r="CT7" s="624"/>
      <c r="CU7" s="624"/>
      <c r="CV7" s="624"/>
      <c r="CW7" s="624"/>
      <c r="CX7" s="624"/>
      <c r="CY7" s="625"/>
      <c r="CZ7" s="626">
        <v>14.5</v>
      </c>
      <c r="DA7" s="626"/>
      <c r="DB7" s="626"/>
      <c r="DC7" s="626"/>
      <c r="DD7" s="632">
        <v>121215</v>
      </c>
      <c r="DE7" s="624"/>
      <c r="DF7" s="624"/>
      <c r="DG7" s="624"/>
      <c r="DH7" s="624"/>
      <c r="DI7" s="624"/>
      <c r="DJ7" s="624"/>
      <c r="DK7" s="624"/>
      <c r="DL7" s="624"/>
      <c r="DM7" s="624"/>
      <c r="DN7" s="624"/>
      <c r="DO7" s="624"/>
      <c r="DP7" s="625"/>
      <c r="DQ7" s="632">
        <v>600356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753</v>
      </c>
      <c r="S8" s="624"/>
      <c r="T8" s="624"/>
      <c r="U8" s="624"/>
      <c r="V8" s="624"/>
      <c r="W8" s="624"/>
      <c r="X8" s="624"/>
      <c r="Y8" s="625"/>
      <c r="Z8" s="626">
        <v>0</v>
      </c>
      <c r="AA8" s="626"/>
      <c r="AB8" s="626"/>
      <c r="AC8" s="626"/>
      <c r="AD8" s="627">
        <v>753</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4165</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749786</v>
      </c>
      <c r="CS8" s="624"/>
      <c r="CT8" s="624"/>
      <c r="CU8" s="624"/>
      <c r="CV8" s="624"/>
      <c r="CW8" s="624"/>
      <c r="CX8" s="624"/>
      <c r="CY8" s="625"/>
      <c r="CZ8" s="626">
        <v>14.2</v>
      </c>
      <c r="DA8" s="626"/>
      <c r="DB8" s="626"/>
      <c r="DC8" s="626"/>
      <c r="DD8" s="632" t="s">
        <v>122</v>
      </c>
      <c r="DE8" s="624"/>
      <c r="DF8" s="624"/>
      <c r="DG8" s="624"/>
      <c r="DH8" s="624"/>
      <c r="DI8" s="624"/>
      <c r="DJ8" s="624"/>
      <c r="DK8" s="624"/>
      <c r="DL8" s="624"/>
      <c r="DM8" s="624"/>
      <c r="DN8" s="624"/>
      <c r="DO8" s="624"/>
      <c r="DP8" s="625"/>
      <c r="DQ8" s="632">
        <v>504114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868</v>
      </c>
      <c r="S9" s="624"/>
      <c r="T9" s="624"/>
      <c r="U9" s="624"/>
      <c r="V9" s="624"/>
      <c r="W9" s="624"/>
      <c r="X9" s="624"/>
      <c r="Y9" s="625"/>
      <c r="Z9" s="626">
        <v>0</v>
      </c>
      <c r="AA9" s="626"/>
      <c r="AB9" s="626"/>
      <c r="AC9" s="626"/>
      <c r="AD9" s="627">
        <v>868</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90477</v>
      </c>
      <c r="BH9" s="624"/>
      <c r="BI9" s="624"/>
      <c r="BJ9" s="624"/>
      <c r="BK9" s="624"/>
      <c r="BL9" s="624"/>
      <c r="BM9" s="624"/>
      <c r="BN9" s="625"/>
      <c r="BO9" s="626">
        <v>20.2</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1102982</v>
      </c>
      <c r="CS9" s="624"/>
      <c r="CT9" s="624"/>
      <c r="CU9" s="624"/>
      <c r="CV9" s="624"/>
      <c r="CW9" s="624"/>
      <c r="CX9" s="624"/>
      <c r="CY9" s="625"/>
      <c r="CZ9" s="626">
        <v>20.9</v>
      </c>
      <c r="DA9" s="626"/>
      <c r="DB9" s="626"/>
      <c r="DC9" s="626"/>
      <c r="DD9" s="632">
        <v>464369</v>
      </c>
      <c r="DE9" s="624"/>
      <c r="DF9" s="624"/>
      <c r="DG9" s="624"/>
      <c r="DH9" s="624"/>
      <c r="DI9" s="624"/>
      <c r="DJ9" s="624"/>
      <c r="DK9" s="624"/>
      <c r="DL9" s="624"/>
      <c r="DM9" s="624"/>
      <c r="DN9" s="624"/>
      <c r="DO9" s="624"/>
      <c r="DP9" s="625"/>
      <c r="DQ9" s="632">
        <v>254201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17446</v>
      </c>
      <c r="BH10" s="624"/>
      <c r="BI10" s="624"/>
      <c r="BJ10" s="624"/>
      <c r="BK10" s="624"/>
      <c r="BL10" s="624"/>
      <c r="BM10" s="624"/>
      <c r="BN10" s="625"/>
      <c r="BO10" s="626">
        <v>3.9</v>
      </c>
      <c r="BP10" s="626"/>
      <c r="BQ10" s="626"/>
      <c r="BR10" s="626"/>
      <c r="BS10" s="627">
        <v>2908</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77364</v>
      </c>
      <c r="S11" s="624"/>
      <c r="T11" s="624"/>
      <c r="U11" s="624"/>
      <c r="V11" s="624"/>
      <c r="W11" s="624"/>
      <c r="X11" s="624"/>
      <c r="Y11" s="625"/>
      <c r="Z11" s="628">
        <v>1.4</v>
      </c>
      <c r="AA11" s="629"/>
      <c r="AB11" s="629"/>
      <c r="AC11" s="635"/>
      <c r="AD11" s="632">
        <v>77364</v>
      </c>
      <c r="AE11" s="624"/>
      <c r="AF11" s="624"/>
      <c r="AG11" s="624"/>
      <c r="AH11" s="624"/>
      <c r="AI11" s="624"/>
      <c r="AJ11" s="624"/>
      <c r="AK11" s="625"/>
      <c r="AL11" s="628">
        <v>3.4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14362</v>
      </c>
      <c r="BH11" s="624"/>
      <c r="BI11" s="624"/>
      <c r="BJ11" s="624"/>
      <c r="BK11" s="624"/>
      <c r="BL11" s="624"/>
      <c r="BM11" s="624"/>
      <c r="BN11" s="625"/>
      <c r="BO11" s="626">
        <v>3.2</v>
      </c>
      <c r="BP11" s="626"/>
      <c r="BQ11" s="626"/>
      <c r="BR11" s="626"/>
      <c r="BS11" s="627">
        <v>4103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262011</v>
      </c>
      <c r="CS11" s="624"/>
      <c r="CT11" s="624"/>
      <c r="CU11" s="624"/>
      <c r="CV11" s="624"/>
      <c r="CW11" s="624"/>
      <c r="CX11" s="624"/>
      <c r="CY11" s="625"/>
      <c r="CZ11" s="626">
        <v>5</v>
      </c>
      <c r="DA11" s="626"/>
      <c r="DB11" s="626"/>
      <c r="DC11" s="626"/>
      <c r="DD11" s="632">
        <v>21491</v>
      </c>
      <c r="DE11" s="624"/>
      <c r="DF11" s="624"/>
      <c r="DG11" s="624"/>
      <c r="DH11" s="624"/>
      <c r="DI11" s="624"/>
      <c r="DJ11" s="624"/>
      <c r="DK11" s="624"/>
      <c r="DL11" s="624"/>
      <c r="DM11" s="624"/>
      <c r="DN11" s="624"/>
      <c r="DO11" s="624"/>
      <c r="DP11" s="625"/>
      <c r="DQ11" s="632">
        <v>194990</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221004</v>
      </c>
      <c r="BH12" s="624"/>
      <c r="BI12" s="624"/>
      <c r="BJ12" s="624"/>
      <c r="BK12" s="624"/>
      <c r="BL12" s="624"/>
      <c r="BM12" s="624"/>
      <c r="BN12" s="625"/>
      <c r="BO12" s="626">
        <v>49.2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135459</v>
      </c>
      <c r="CS12" s="624"/>
      <c r="CT12" s="624"/>
      <c r="CU12" s="624"/>
      <c r="CV12" s="624"/>
      <c r="CW12" s="624"/>
      <c r="CX12" s="624"/>
      <c r="CY12" s="625"/>
      <c r="CZ12" s="626">
        <v>2.6</v>
      </c>
      <c r="DA12" s="626"/>
      <c r="DB12" s="626"/>
      <c r="DC12" s="626"/>
      <c r="DD12" s="632">
        <v>3091</v>
      </c>
      <c r="DE12" s="624"/>
      <c r="DF12" s="624"/>
      <c r="DG12" s="624"/>
      <c r="DH12" s="624"/>
      <c r="DI12" s="624"/>
      <c r="DJ12" s="624"/>
      <c r="DK12" s="624"/>
      <c r="DL12" s="624"/>
      <c r="DM12" s="624"/>
      <c r="DN12" s="624"/>
      <c r="DO12" s="624"/>
      <c r="DP12" s="625"/>
      <c r="DQ12" s="632">
        <v>111176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219272</v>
      </c>
      <c r="BH13" s="624"/>
      <c r="BI13" s="624"/>
      <c r="BJ13" s="624"/>
      <c r="BK13" s="624"/>
      <c r="BL13" s="624"/>
      <c r="BM13" s="624"/>
      <c r="BN13" s="625"/>
      <c r="BO13" s="626">
        <v>48.9</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310807</v>
      </c>
      <c r="CS13" s="624"/>
      <c r="CT13" s="624"/>
      <c r="CU13" s="624"/>
      <c r="CV13" s="624"/>
      <c r="CW13" s="624"/>
      <c r="CX13" s="624"/>
      <c r="CY13" s="625"/>
      <c r="CZ13" s="626">
        <v>5.9</v>
      </c>
      <c r="DA13" s="626"/>
      <c r="DB13" s="626"/>
      <c r="DC13" s="626"/>
      <c r="DD13" s="632">
        <v>132007</v>
      </c>
      <c r="DE13" s="624"/>
      <c r="DF13" s="624"/>
      <c r="DG13" s="624"/>
      <c r="DH13" s="624"/>
      <c r="DI13" s="624"/>
      <c r="DJ13" s="624"/>
      <c r="DK13" s="624"/>
      <c r="DL13" s="624"/>
      <c r="DM13" s="624"/>
      <c r="DN13" s="624"/>
      <c r="DO13" s="624"/>
      <c r="DP13" s="625"/>
      <c r="DQ13" s="632">
        <v>196110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357</v>
      </c>
      <c r="S14" s="624"/>
      <c r="T14" s="624"/>
      <c r="U14" s="624"/>
      <c r="V14" s="624"/>
      <c r="W14" s="624"/>
      <c r="X14" s="624"/>
      <c r="Y14" s="625"/>
      <c r="Z14" s="626">
        <v>0</v>
      </c>
      <c r="AA14" s="626"/>
      <c r="AB14" s="626"/>
      <c r="AC14" s="626"/>
      <c r="AD14" s="627">
        <v>357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8388</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200730</v>
      </c>
      <c r="CS14" s="624"/>
      <c r="CT14" s="624"/>
      <c r="CU14" s="624"/>
      <c r="CV14" s="624"/>
      <c r="CW14" s="624"/>
      <c r="CX14" s="624"/>
      <c r="CY14" s="625"/>
      <c r="CZ14" s="626">
        <v>3.8</v>
      </c>
      <c r="DA14" s="626"/>
      <c r="DB14" s="626"/>
      <c r="DC14" s="626"/>
      <c r="DD14" s="632" t="s">
        <v>122</v>
      </c>
      <c r="DE14" s="624"/>
      <c r="DF14" s="624"/>
      <c r="DG14" s="624"/>
      <c r="DH14" s="624"/>
      <c r="DI14" s="624"/>
      <c r="DJ14" s="624"/>
      <c r="DK14" s="624"/>
      <c r="DL14" s="624"/>
      <c r="DM14" s="624"/>
      <c r="DN14" s="624"/>
      <c r="DO14" s="624"/>
      <c r="DP14" s="625"/>
      <c r="DQ14" s="632">
        <v>165530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21171</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1327873</v>
      </c>
      <c r="CS15" s="624"/>
      <c r="CT15" s="624"/>
      <c r="CU15" s="624"/>
      <c r="CV15" s="624"/>
      <c r="CW15" s="624"/>
      <c r="CX15" s="624"/>
      <c r="CY15" s="625"/>
      <c r="CZ15" s="626">
        <v>25.1</v>
      </c>
      <c r="DA15" s="626"/>
      <c r="DB15" s="626"/>
      <c r="DC15" s="626"/>
      <c r="DD15" s="632">
        <v>964424</v>
      </c>
      <c r="DE15" s="624"/>
      <c r="DF15" s="624"/>
      <c r="DG15" s="624"/>
      <c r="DH15" s="624"/>
      <c r="DI15" s="624"/>
      <c r="DJ15" s="624"/>
      <c r="DK15" s="624"/>
      <c r="DL15" s="624"/>
      <c r="DM15" s="624"/>
      <c r="DN15" s="624"/>
      <c r="DO15" s="624"/>
      <c r="DP15" s="625"/>
      <c r="DQ15" s="632">
        <v>324306</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4295</v>
      </c>
      <c r="S16" s="624"/>
      <c r="T16" s="624"/>
      <c r="U16" s="624"/>
      <c r="V16" s="624"/>
      <c r="W16" s="624"/>
      <c r="X16" s="624"/>
      <c r="Y16" s="625"/>
      <c r="Z16" s="626">
        <v>0.1</v>
      </c>
      <c r="AA16" s="626"/>
      <c r="AB16" s="626"/>
      <c r="AC16" s="626"/>
      <c r="AD16" s="627">
        <v>4295</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9471</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9026</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6967</v>
      </c>
      <c r="S17" s="624"/>
      <c r="T17" s="624"/>
      <c r="U17" s="624"/>
      <c r="V17" s="624"/>
      <c r="W17" s="624"/>
      <c r="X17" s="624"/>
      <c r="Y17" s="625"/>
      <c r="Z17" s="626">
        <v>0.1</v>
      </c>
      <c r="AA17" s="626"/>
      <c r="AB17" s="626"/>
      <c r="AC17" s="626"/>
      <c r="AD17" s="627">
        <v>6967</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366480</v>
      </c>
      <c r="CS17" s="624"/>
      <c r="CT17" s="624"/>
      <c r="CU17" s="624"/>
      <c r="CV17" s="624"/>
      <c r="CW17" s="624"/>
      <c r="CX17" s="624"/>
      <c r="CY17" s="625"/>
      <c r="CZ17" s="626">
        <v>6.9</v>
      </c>
      <c r="DA17" s="626"/>
      <c r="DB17" s="626"/>
      <c r="DC17" s="626"/>
      <c r="DD17" s="632" t="s">
        <v>122</v>
      </c>
      <c r="DE17" s="624"/>
      <c r="DF17" s="624"/>
      <c r="DG17" s="624"/>
      <c r="DH17" s="624"/>
      <c r="DI17" s="624"/>
      <c r="DJ17" s="624"/>
      <c r="DK17" s="624"/>
      <c r="DL17" s="624"/>
      <c r="DM17" s="624"/>
      <c r="DN17" s="624"/>
      <c r="DO17" s="624"/>
      <c r="DP17" s="625"/>
      <c r="DQ17" s="632">
        <v>290828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456</v>
      </c>
      <c r="S18" s="624"/>
      <c r="T18" s="624"/>
      <c r="U18" s="624"/>
      <c r="V18" s="624"/>
      <c r="W18" s="624"/>
      <c r="X18" s="624"/>
      <c r="Y18" s="625"/>
      <c r="Z18" s="626">
        <v>0</v>
      </c>
      <c r="AA18" s="626"/>
      <c r="AB18" s="626"/>
      <c r="AC18" s="626"/>
      <c r="AD18" s="627">
        <v>456</v>
      </c>
      <c r="AE18" s="627"/>
      <c r="AF18" s="627"/>
      <c r="AG18" s="627"/>
      <c r="AH18" s="627"/>
      <c r="AI18" s="627"/>
      <c r="AJ18" s="627"/>
      <c r="AK18" s="627"/>
      <c r="AL18" s="628">
        <v>0</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456</v>
      </c>
      <c r="S19" s="624"/>
      <c r="T19" s="624"/>
      <c r="U19" s="624"/>
      <c r="V19" s="624"/>
      <c r="W19" s="624"/>
      <c r="X19" s="624"/>
      <c r="Y19" s="625"/>
      <c r="Z19" s="626">
        <v>0</v>
      </c>
      <c r="AA19" s="626"/>
      <c r="AB19" s="626"/>
      <c r="AC19" s="626"/>
      <c r="AD19" s="627">
        <v>456</v>
      </c>
      <c r="AE19" s="627"/>
      <c r="AF19" s="627"/>
      <c r="AG19" s="627"/>
      <c r="AH19" s="627"/>
      <c r="AI19" s="627"/>
      <c r="AJ19" s="627"/>
      <c r="AK19" s="627"/>
      <c r="AL19" s="628">
        <v>0</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71820</v>
      </c>
      <c r="BH19" s="624"/>
      <c r="BI19" s="624"/>
      <c r="BJ19" s="624"/>
      <c r="BK19" s="624"/>
      <c r="BL19" s="624"/>
      <c r="BM19" s="624"/>
      <c r="BN19" s="625"/>
      <c r="BO19" s="626">
        <v>16</v>
      </c>
      <c r="BP19" s="626"/>
      <c r="BQ19" s="626"/>
      <c r="BR19" s="626"/>
      <c r="BS19" s="627">
        <v>35008</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71820</v>
      </c>
      <c r="BH20" s="624"/>
      <c r="BI20" s="624"/>
      <c r="BJ20" s="624"/>
      <c r="BK20" s="624"/>
      <c r="BL20" s="624"/>
      <c r="BM20" s="624"/>
      <c r="BN20" s="625"/>
      <c r="BO20" s="626">
        <v>16</v>
      </c>
      <c r="BP20" s="626"/>
      <c r="BQ20" s="626"/>
      <c r="BR20" s="626"/>
      <c r="BS20" s="627">
        <v>35008</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5281686</v>
      </c>
      <c r="CS20" s="624"/>
      <c r="CT20" s="624"/>
      <c r="CU20" s="624"/>
      <c r="CV20" s="624"/>
      <c r="CW20" s="624"/>
      <c r="CX20" s="624"/>
      <c r="CY20" s="625"/>
      <c r="CZ20" s="626">
        <v>100</v>
      </c>
      <c r="DA20" s="626"/>
      <c r="DB20" s="626"/>
      <c r="DC20" s="626"/>
      <c r="DD20" s="632">
        <v>1706597</v>
      </c>
      <c r="DE20" s="624"/>
      <c r="DF20" s="624"/>
      <c r="DG20" s="624"/>
      <c r="DH20" s="624"/>
      <c r="DI20" s="624"/>
      <c r="DJ20" s="624"/>
      <c r="DK20" s="624"/>
      <c r="DL20" s="624"/>
      <c r="DM20" s="624"/>
      <c r="DN20" s="624"/>
      <c r="DO20" s="624"/>
      <c r="DP20" s="625"/>
      <c r="DQ20" s="632">
        <v>2700983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1940388</v>
      </c>
      <c r="S21" s="624"/>
      <c r="T21" s="624"/>
      <c r="U21" s="624"/>
      <c r="V21" s="624"/>
      <c r="W21" s="624"/>
      <c r="X21" s="624"/>
      <c r="Y21" s="625"/>
      <c r="Z21" s="626">
        <v>36.1</v>
      </c>
      <c r="AA21" s="626"/>
      <c r="AB21" s="626"/>
      <c r="AC21" s="626"/>
      <c r="AD21" s="627">
        <v>1688982</v>
      </c>
      <c r="AE21" s="627"/>
      <c r="AF21" s="627"/>
      <c r="AG21" s="627"/>
      <c r="AH21" s="627"/>
      <c r="AI21" s="627"/>
      <c r="AJ21" s="627"/>
      <c r="AK21" s="627"/>
      <c r="AL21" s="628">
        <v>73.400000000000006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71820</v>
      </c>
      <c r="BH21" s="624"/>
      <c r="BI21" s="624"/>
      <c r="BJ21" s="624"/>
      <c r="BK21" s="624"/>
      <c r="BL21" s="624"/>
      <c r="BM21" s="624"/>
      <c r="BN21" s="625"/>
      <c r="BO21" s="626">
        <v>16</v>
      </c>
      <c r="BP21" s="626"/>
      <c r="BQ21" s="626"/>
      <c r="BR21" s="626"/>
      <c r="BS21" s="627">
        <v>35008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1688982</v>
      </c>
      <c r="S22" s="624"/>
      <c r="T22" s="624"/>
      <c r="U22" s="624"/>
      <c r="V22" s="624"/>
      <c r="W22" s="624"/>
      <c r="X22" s="624"/>
      <c r="Y22" s="625"/>
      <c r="Z22" s="626">
        <v>31.4</v>
      </c>
      <c r="AA22" s="626"/>
      <c r="AB22" s="626"/>
      <c r="AC22" s="626"/>
      <c r="AD22" s="627">
        <v>1688982</v>
      </c>
      <c r="AE22" s="627"/>
      <c r="AF22" s="627"/>
      <c r="AG22" s="627"/>
      <c r="AH22" s="627"/>
      <c r="AI22" s="627"/>
      <c r="AJ22" s="627"/>
      <c r="AK22" s="627"/>
      <c r="AL22" s="628">
        <v>73.400000000000006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251406</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1394101</v>
      </c>
      <c r="CS24" s="613"/>
      <c r="CT24" s="613"/>
      <c r="CU24" s="613"/>
      <c r="CV24" s="613"/>
      <c r="CW24" s="613"/>
      <c r="CX24" s="613"/>
      <c r="CY24" s="614"/>
      <c r="CZ24" s="617">
        <v>26.4</v>
      </c>
      <c r="DA24" s="618"/>
      <c r="DB24" s="618"/>
      <c r="DC24" s="634"/>
      <c r="DD24" s="655">
        <v>1083486</v>
      </c>
      <c r="DE24" s="613"/>
      <c r="DF24" s="613"/>
      <c r="DG24" s="613"/>
      <c r="DH24" s="613"/>
      <c r="DI24" s="613"/>
      <c r="DJ24" s="613"/>
      <c r="DK24" s="614"/>
      <c r="DL24" s="655">
        <v>1043762</v>
      </c>
      <c r="DM24" s="613"/>
      <c r="DN24" s="613"/>
      <c r="DO24" s="613"/>
      <c r="DP24" s="613"/>
      <c r="DQ24" s="613"/>
      <c r="DR24" s="613"/>
      <c r="DS24" s="613"/>
      <c r="DT24" s="613"/>
      <c r="DU24" s="613"/>
      <c r="DV24" s="614"/>
      <c r="DW24" s="617">
        <v>45.2</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2526492</v>
      </c>
      <c r="S25" s="624"/>
      <c r="T25" s="624"/>
      <c r="U25" s="624"/>
      <c r="V25" s="624"/>
      <c r="W25" s="624"/>
      <c r="X25" s="624"/>
      <c r="Y25" s="625"/>
      <c r="Z25" s="626">
        <v>47</v>
      </c>
      <c r="AA25" s="626"/>
      <c r="AB25" s="626"/>
      <c r="AC25" s="626"/>
      <c r="AD25" s="627">
        <v>2275086</v>
      </c>
      <c r="AE25" s="627"/>
      <c r="AF25" s="627"/>
      <c r="AG25" s="627"/>
      <c r="AH25" s="627"/>
      <c r="AI25" s="627"/>
      <c r="AJ25" s="627"/>
      <c r="AK25" s="627"/>
      <c r="AL25" s="628">
        <v>98.8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791888</v>
      </c>
      <c r="CS25" s="656"/>
      <c r="CT25" s="656"/>
      <c r="CU25" s="656"/>
      <c r="CV25" s="656"/>
      <c r="CW25" s="656"/>
      <c r="CX25" s="656"/>
      <c r="CY25" s="657"/>
      <c r="CZ25" s="628">
        <v>15</v>
      </c>
      <c r="DA25" s="653"/>
      <c r="DB25" s="653"/>
      <c r="DC25" s="658"/>
      <c r="DD25" s="632">
        <v>730943</v>
      </c>
      <c r="DE25" s="656"/>
      <c r="DF25" s="656"/>
      <c r="DG25" s="656"/>
      <c r="DH25" s="656"/>
      <c r="DI25" s="656"/>
      <c r="DJ25" s="656"/>
      <c r="DK25" s="657"/>
      <c r="DL25" s="632">
        <v>697619</v>
      </c>
      <c r="DM25" s="656"/>
      <c r="DN25" s="656"/>
      <c r="DO25" s="656"/>
      <c r="DP25" s="656"/>
      <c r="DQ25" s="656"/>
      <c r="DR25" s="656"/>
      <c r="DS25" s="656"/>
      <c r="DT25" s="656"/>
      <c r="DU25" s="656"/>
      <c r="DV25" s="657"/>
      <c r="DW25" s="628">
        <v>30.2</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471200</v>
      </c>
      <c r="CS26" s="624"/>
      <c r="CT26" s="624"/>
      <c r="CU26" s="624"/>
      <c r="CV26" s="624"/>
      <c r="CW26" s="624"/>
      <c r="CX26" s="624"/>
      <c r="CY26" s="625"/>
      <c r="CZ26" s="628">
        <v>8.9</v>
      </c>
      <c r="DA26" s="653"/>
      <c r="DB26" s="653"/>
      <c r="DC26" s="658"/>
      <c r="DD26" s="632">
        <v>434936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3954</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448833</v>
      </c>
      <c r="BH27" s="624"/>
      <c r="BI27" s="624"/>
      <c r="BJ27" s="624"/>
      <c r="BK27" s="624"/>
      <c r="BL27" s="624"/>
      <c r="BM27" s="624"/>
      <c r="BN27" s="625"/>
      <c r="BO27" s="626">
        <v>100</v>
      </c>
      <c r="BP27" s="626"/>
      <c r="BQ27" s="626"/>
      <c r="BR27" s="626"/>
      <c r="BS27" s="627">
        <v>42019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235733</v>
      </c>
      <c r="CS27" s="656"/>
      <c r="CT27" s="656"/>
      <c r="CU27" s="656"/>
      <c r="CV27" s="656"/>
      <c r="CW27" s="656"/>
      <c r="CX27" s="656"/>
      <c r="CY27" s="657"/>
      <c r="CZ27" s="628">
        <v>4.5</v>
      </c>
      <c r="DA27" s="653"/>
      <c r="DB27" s="653"/>
      <c r="DC27" s="658"/>
      <c r="DD27" s="632">
        <v>61715</v>
      </c>
      <c r="DE27" s="656"/>
      <c r="DF27" s="656"/>
      <c r="DG27" s="656"/>
      <c r="DH27" s="656"/>
      <c r="DI27" s="656"/>
      <c r="DJ27" s="656"/>
      <c r="DK27" s="657"/>
      <c r="DL27" s="632">
        <v>55315</v>
      </c>
      <c r="DM27" s="656"/>
      <c r="DN27" s="656"/>
      <c r="DO27" s="656"/>
      <c r="DP27" s="656"/>
      <c r="DQ27" s="656"/>
      <c r="DR27" s="656"/>
      <c r="DS27" s="656"/>
      <c r="DT27" s="656"/>
      <c r="DU27" s="656"/>
      <c r="DV27" s="657"/>
      <c r="DW27" s="628">
        <v>2.4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106333</v>
      </c>
      <c r="S28" s="624"/>
      <c r="T28" s="624"/>
      <c r="U28" s="624"/>
      <c r="V28" s="624"/>
      <c r="W28" s="624"/>
      <c r="X28" s="624"/>
      <c r="Y28" s="625"/>
      <c r="Z28" s="626">
        <v>2</v>
      </c>
      <c r="AA28" s="626"/>
      <c r="AB28" s="626"/>
      <c r="AC28" s="626"/>
      <c r="AD28" s="627">
        <v>6848</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366480</v>
      </c>
      <c r="CS28" s="624"/>
      <c r="CT28" s="624"/>
      <c r="CU28" s="624"/>
      <c r="CV28" s="624"/>
      <c r="CW28" s="624"/>
      <c r="CX28" s="624"/>
      <c r="CY28" s="625"/>
      <c r="CZ28" s="628">
        <v>6.9</v>
      </c>
      <c r="DA28" s="653"/>
      <c r="DB28" s="653"/>
      <c r="DC28" s="658"/>
      <c r="DD28" s="632">
        <v>290828</v>
      </c>
      <c r="DE28" s="624"/>
      <c r="DF28" s="624"/>
      <c r="DG28" s="624"/>
      <c r="DH28" s="624"/>
      <c r="DI28" s="624"/>
      <c r="DJ28" s="624"/>
      <c r="DK28" s="625"/>
      <c r="DL28" s="632">
        <v>290828</v>
      </c>
      <c r="DM28" s="624"/>
      <c r="DN28" s="624"/>
      <c r="DO28" s="624"/>
      <c r="DP28" s="624"/>
      <c r="DQ28" s="624"/>
      <c r="DR28" s="624"/>
      <c r="DS28" s="624"/>
      <c r="DT28" s="624"/>
      <c r="DU28" s="624"/>
      <c r="DV28" s="625"/>
      <c r="DW28" s="628">
        <v>12.6</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6144</v>
      </c>
      <c r="S29" s="624"/>
      <c r="T29" s="624"/>
      <c r="U29" s="624"/>
      <c r="V29" s="624"/>
      <c r="W29" s="624"/>
      <c r="X29" s="624"/>
      <c r="Y29" s="625"/>
      <c r="Z29" s="626">
        <v>0.1</v>
      </c>
      <c r="AA29" s="626"/>
      <c r="AB29" s="626"/>
      <c r="AC29" s="626"/>
      <c r="AD29" s="627">
        <v>1136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366480</v>
      </c>
      <c r="CS29" s="656"/>
      <c r="CT29" s="656"/>
      <c r="CU29" s="656"/>
      <c r="CV29" s="656"/>
      <c r="CW29" s="656"/>
      <c r="CX29" s="656"/>
      <c r="CY29" s="657"/>
      <c r="CZ29" s="628">
        <v>6.9</v>
      </c>
      <c r="DA29" s="653"/>
      <c r="DB29" s="653"/>
      <c r="DC29" s="658"/>
      <c r="DD29" s="632">
        <v>290828</v>
      </c>
      <c r="DE29" s="656"/>
      <c r="DF29" s="656"/>
      <c r="DG29" s="656"/>
      <c r="DH29" s="656"/>
      <c r="DI29" s="656"/>
      <c r="DJ29" s="656"/>
      <c r="DK29" s="657"/>
      <c r="DL29" s="632">
        <v>290828</v>
      </c>
      <c r="DM29" s="656"/>
      <c r="DN29" s="656"/>
      <c r="DO29" s="656"/>
      <c r="DP29" s="656"/>
      <c r="DQ29" s="656"/>
      <c r="DR29" s="656"/>
      <c r="DS29" s="656"/>
      <c r="DT29" s="656"/>
      <c r="DU29" s="656"/>
      <c r="DV29" s="657"/>
      <c r="DW29" s="628">
        <v>12.6</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467708</v>
      </c>
      <c r="S30" s="624"/>
      <c r="T30" s="624"/>
      <c r="U30" s="624"/>
      <c r="V30" s="624"/>
      <c r="W30" s="624"/>
      <c r="X30" s="624"/>
      <c r="Y30" s="625"/>
      <c r="Z30" s="626">
        <v>8.6999999999999993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358325</v>
      </c>
      <c r="CS30" s="624"/>
      <c r="CT30" s="624"/>
      <c r="CU30" s="624"/>
      <c r="CV30" s="624"/>
      <c r="CW30" s="624"/>
      <c r="CX30" s="624"/>
      <c r="CY30" s="625"/>
      <c r="CZ30" s="628">
        <v>6.8</v>
      </c>
      <c r="DA30" s="653"/>
      <c r="DB30" s="653"/>
      <c r="DC30" s="658"/>
      <c r="DD30" s="632">
        <v>282673</v>
      </c>
      <c r="DE30" s="624"/>
      <c r="DF30" s="624"/>
      <c r="DG30" s="624"/>
      <c r="DH30" s="624"/>
      <c r="DI30" s="624"/>
      <c r="DJ30" s="624"/>
      <c r="DK30" s="625"/>
      <c r="DL30" s="632">
        <v>282673</v>
      </c>
      <c r="DM30" s="624"/>
      <c r="DN30" s="624"/>
      <c r="DO30" s="624"/>
      <c r="DP30" s="624"/>
      <c r="DQ30" s="624"/>
      <c r="DR30" s="624"/>
      <c r="DS30" s="624"/>
      <c r="DT30" s="624"/>
      <c r="DU30" s="624"/>
      <c r="DV30" s="625"/>
      <c r="DW30" s="628">
        <v>12.2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95.5</v>
      </c>
      <c r="BN31" s="667"/>
      <c r="BO31" s="667"/>
      <c r="BP31" s="667"/>
      <c r="BQ31" s="668"/>
      <c r="BR31" s="670">
        <v>99.2</v>
      </c>
      <c r="BS31" s="667"/>
      <c r="BT31" s="667"/>
      <c r="BU31" s="667"/>
      <c r="BV31" s="667"/>
      <c r="BW31" s="667"/>
      <c r="BX31" s="618">
        <v>95.6</v>
      </c>
      <c r="BY31" s="667"/>
      <c r="BZ31" s="667"/>
      <c r="CA31" s="667"/>
      <c r="CB31" s="668"/>
      <c r="CD31" s="663"/>
      <c r="CE31" s="664"/>
      <c r="CF31" s="620" t="s">
        <v>301</v>
      </c>
      <c r="CG31" s="621"/>
      <c r="CH31" s="621"/>
      <c r="CI31" s="621"/>
      <c r="CJ31" s="621"/>
      <c r="CK31" s="621"/>
      <c r="CL31" s="621"/>
      <c r="CM31" s="621"/>
      <c r="CN31" s="621"/>
      <c r="CO31" s="621"/>
      <c r="CP31" s="621"/>
      <c r="CQ31" s="622"/>
      <c r="CR31" s="623">
        <v>8155</v>
      </c>
      <c r="CS31" s="656"/>
      <c r="CT31" s="656"/>
      <c r="CU31" s="656"/>
      <c r="CV31" s="656"/>
      <c r="CW31" s="656"/>
      <c r="CX31" s="656"/>
      <c r="CY31" s="657"/>
      <c r="CZ31" s="628">
        <v>0.2</v>
      </c>
      <c r="DA31" s="653"/>
      <c r="DB31" s="653"/>
      <c r="DC31" s="658"/>
      <c r="DD31" s="632">
        <v>8155</v>
      </c>
      <c r="DE31" s="656"/>
      <c r="DF31" s="656"/>
      <c r="DG31" s="656"/>
      <c r="DH31" s="656"/>
      <c r="DI31" s="656"/>
      <c r="DJ31" s="656"/>
      <c r="DK31" s="657"/>
      <c r="DL31" s="632">
        <v>8155</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502234</v>
      </c>
      <c r="S32" s="624"/>
      <c r="T32" s="624"/>
      <c r="U32" s="624"/>
      <c r="V32" s="624"/>
      <c r="W32" s="624"/>
      <c r="X32" s="624"/>
      <c r="Y32" s="625"/>
      <c r="Z32" s="626">
        <v>9.3000000000000007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6"/>
      <c r="BI32" s="656"/>
      <c r="BJ32" s="656"/>
      <c r="BK32" s="656"/>
      <c r="BL32" s="656"/>
      <c r="BM32" s="629">
        <v>97.2</v>
      </c>
      <c r="BN32" s="656"/>
      <c r="BO32" s="656"/>
      <c r="BP32" s="656"/>
      <c r="BQ32" s="669"/>
      <c r="BR32" s="680">
        <v>99.2</v>
      </c>
      <c r="BS32" s="656"/>
      <c r="BT32" s="656"/>
      <c r="BU32" s="656"/>
      <c r="BV32" s="656"/>
      <c r="BW32" s="656"/>
      <c r="BX32" s="629">
        <v>96.9</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28512</v>
      </c>
      <c r="S33" s="624"/>
      <c r="T33" s="624"/>
      <c r="U33" s="624"/>
      <c r="V33" s="624"/>
      <c r="W33" s="624"/>
      <c r="X33" s="624"/>
      <c r="Y33" s="625"/>
      <c r="Z33" s="626">
        <v>0.5</v>
      </c>
      <c r="AA33" s="626"/>
      <c r="AB33" s="626"/>
      <c r="AC33" s="626"/>
      <c r="AD33" s="627">
        <v>19319</v>
      </c>
      <c r="AE33" s="627"/>
      <c r="AF33" s="627"/>
      <c r="AG33" s="627"/>
      <c r="AH33" s="627"/>
      <c r="AI33" s="627"/>
      <c r="AJ33" s="627"/>
      <c r="AK33" s="627"/>
      <c r="AL33" s="628">
        <v>0.8</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98.9</v>
      </c>
      <c r="BH33" s="682"/>
      <c r="BI33" s="682"/>
      <c r="BJ33" s="682"/>
      <c r="BK33" s="682"/>
      <c r="BL33" s="682"/>
      <c r="BM33" s="683">
        <v>92.7</v>
      </c>
      <c r="BN33" s="682"/>
      <c r="BO33" s="682"/>
      <c r="BP33" s="682"/>
      <c r="BQ33" s="684"/>
      <c r="BR33" s="681">
        <v>98.9</v>
      </c>
      <c r="BS33" s="682"/>
      <c r="BT33" s="682"/>
      <c r="BU33" s="682"/>
      <c r="BV33" s="682"/>
      <c r="BW33" s="682"/>
      <c r="BX33" s="683">
        <v>93.5</v>
      </c>
      <c r="BY33" s="682"/>
      <c r="BZ33" s="682"/>
      <c r="CA33" s="682"/>
      <c r="CB33" s="684"/>
      <c r="CD33" s="620" t="s">
        <v>308</v>
      </c>
      <c r="CE33" s="621"/>
      <c r="CF33" s="621"/>
      <c r="CG33" s="621"/>
      <c r="CH33" s="621"/>
      <c r="CI33" s="621"/>
      <c r="CJ33" s="621"/>
      <c r="CK33" s="621"/>
      <c r="CL33" s="621"/>
      <c r="CM33" s="621"/>
      <c r="CN33" s="621"/>
      <c r="CO33" s="621"/>
      <c r="CP33" s="621"/>
      <c r="CQ33" s="622"/>
      <c r="CR33" s="623">
        <v>2171517</v>
      </c>
      <c r="CS33" s="656"/>
      <c r="CT33" s="656"/>
      <c r="CU33" s="656"/>
      <c r="CV33" s="656"/>
      <c r="CW33" s="656"/>
      <c r="CX33" s="656"/>
      <c r="CY33" s="657"/>
      <c r="CZ33" s="628">
        <v>41.1</v>
      </c>
      <c r="DA33" s="653"/>
      <c r="DB33" s="653"/>
      <c r="DC33" s="658"/>
      <c r="DD33" s="632">
        <v>1428140</v>
      </c>
      <c r="DE33" s="656"/>
      <c r="DF33" s="656"/>
      <c r="DG33" s="656"/>
      <c r="DH33" s="656"/>
      <c r="DI33" s="656"/>
      <c r="DJ33" s="656"/>
      <c r="DK33" s="657"/>
      <c r="DL33" s="632">
        <v>850037</v>
      </c>
      <c r="DM33" s="656"/>
      <c r="DN33" s="656"/>
      <c r="DO33" s="656"/>
      <c r="DP33" s="656"/>
      <c r="DQ33" s="656"/>
      <c r="DR33" s="656"/>
      <c r="DS33" s="656"/>
      <c r="DT33" s="656"/>
      <c r="DU33" s="656"/>
      <c r="DV33" s="657"/>
      <c r="DW33" s="628">
        <v>36.799999999999997</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109776</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575869</v>
      </c>
      <c r="CS34" s="624"/>
      <c r="CT34" s="624"/>
      <c r="CU34" s="624"/>
      <c r="CV34" s="624"/>
      <c r="CW34" s="624"/>
      <c r="CX34" s="624"/>
      <c r="CY34" s="625"/>
      <c r="CZ34" s="628">
        <v>10.9</v>
      </c>
      <c r="DA34" s="653"/>
      <c r="DB34" s="653"/>
      <c r="DC34" s="658"/>
      <c r="DD34" s="632">
        <v>389514</v>
      </c>
      <c r="DE34" s="624"/>
      <c r="DF34" s="624"/>
      <c r="DG34" s="624"/>
      <c r="DH34" s="624"/>
      <c r="DI34" s="624"/>
      <c r="DJ34" s="624"/>
      <c r="DK34" s="625"/>
      <c r="DL34" s="632">
        <v>326584</v>
      </c>
      <c r="DM34" s="624"/>
      <c r="DN34" s="624"/>
      <c r="DO34" s="624"/>
      <c r="DP34" s="624"/>
      <c r="DQ34" s="624"/>
      <c r="DR34" s="624"/>
      <c r="DS34" s="624"/>
      <c r="DT34" s="624"/>
      <c r="DU34" s="624"/>
      <c r="DV34" s="625"/>
      <c r="DW34" s="628">
        <v>14.1</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132295</v>
      </c>
      <c r="S35" s="624"/>
      <c r="T35" s="624"/>
      <c r="U35" s="624"/>
      <c r="V35" s="624"/>
      <c r="W35" s="624"/>
      <c r="X35" s="624"/>
      <c r="Y35" s="625"/>
      <c r="Z35" s="626">
        <v>2.5</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150268</v>
      </c>
      <c r="CS35" s="656"/>
      <c r="CT35" s="656"/>
      <c r="CU35" s="656"/>
      <c r="CV35" s="656"/>
      <c r="CW35" s="656"/>
      <c r="CX35" s="656"/>
      <c r="CY35" s="657"/>
      <c r="CZ35" s="628">
        <v>2.8</v>
      </c>
      <c r="DA35" s="653"/>
      <c r="DB35" s="653"/>
      <c r="DC35" s="658"/>
      <c r="DD35" s="632">
        <v>136043</v>
      </c>
      <c r="DE35" s="656"/>
      <c r="DF35" s="656"/>
      <c r="DG35" s="656"/>
      <c r="DH35" s="656"/>
      <c r="DI35" s="656"/>
      <c r="DJ35" s="656"/>
      <c r="DK35" s="657"/>
      <c r="DL35" s="632">
        <v>82859</v>
      </c>
      <c r="DM35" s="656"/>
      <c r="DN35" s="656"/>
      <c r="DO35" s="656"/>
      <c r="DP35" s="656"/>
      <c r="DQ35" s="656"/>
      <c r="DR35" s="656"/>
      <c r="DS35" s="656"/>
      <c r="DT35" s="656"/>
      <c r="DU35" s="656"/>
      <c r="DV35" s="657"/>
      <c r="DW35" s="628">
        <v>3.6</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108165</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364157</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5156</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946165</v>
      </c>
      <c r="CS36" s="624"/>
      <c r="CT36" s="624"/>
      <c r="CU36" s="624"/>
      <c r="CV36" s="624"/>
      <c r="CW36" s="624"/>
      <c r="CX36" s="624"/>
      <c r="CY36" s="625"/>
      <c r="CZ36" s="628">
        <v>17.899999999999999</v>
      </c>
      <c r="DA36" s="653"/>
      <c r="DB36" s="653"/>
      <c r="DC36" s="658"/>
      <c r="DD36" s="632">
        <v>492294</v>
      </c>
      <c r="DE36" s="624"/>
      <c r="DF36" s="624"/>
      <c r="DG36" s="624"/>
      <c r="DH36" s="624"/>
      <c r="DI36" s="624"/>
      <c r="DJ36" s="624"/>
      <c r="DK36" s="625"/>
      <c r="DL36" s="632">
        <v>295718</v>
      </c>
      <c r="DM36" s="624"/>
      <c r="DN36" s="624"/>
      <c r="DO36" s="624"/>
      <c r="DP36" s="624"/>
      <c r="DQ36" s="624"/>
      <c r="DR36" s="624"/>
      <c r="DS36" s="624"/>
      <c r="DT36" s="624"/>
      <c r="DU36" s="624"/>
      <c r="DV36" s="625"/>
      <c r="DW36" s="628">
        <v>12.8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77262</v>
      </c>
      <c r="S37" s="624"/>
      <c r="T37" s="624"/>
      <c r="U37" s="624"/>
      <c r="V37" s="624"/>
      <c r="W37" s="624"/>
      <c r="X37" s="624"/>
      <c r="Y37" s="625"/>
      <c r="Z37" s="626">
        <v>1.4</v>
      </c>
      <c r="AA37" s="626"/>
      <c r="AB37" s="626"/>
      <c r="AC37" s="626"/>
      <c r="AD37" s="627" t="s">
        <v>122</v>
      </c>
      <c r="AE37" s="627"/>
      <c r="AF37" s="627"/>
      <c r="AG37" s="627"/>
      <c r="AH37" s="627"/>
      <c r="AI37" s="627"/>
      <c r="AJ37" s="627"/>
      <c r="AK37" s="627"/>
      <c r="AL37" s="628" t="s">
        <v>122</v>
      </c>
      <c r="AM37" s="629"/>
      <c r="AN37" s="629"/>
      <c r="AO37" s="630"/>
      <c r="AQ37" s="686" t="s">
        <v>320</v>
      </c>
      <c r="AR37" s="687"/>
      <c r="AS37" s="687"/>
      <c r="AT37" s="687"/>
      <c r="AU37" s="687"/>
      <c r="AV37" s="687"/>
      <c r="AW37" s="687"/>
      <c r="AX37" s="687"/>
      <c r="AY37" s="688"/>
      <c r="AZ37" s="623">
        <v>97913</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527</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612875</v>
      </c>
      <c r="CS37" s="656"/>
      <c r="CT37" s="656"/>
      <c r="CU37" s="656"/>
      <c r="CV37" s="656"/>
      <c r="CW37" s="656"/>
      <c r="CX37" s="656"/>
      <c r="CY37" s="657"/>
      <c r="CZ37" s="628">
        <v>11.6</v>
      </c>
      <c r="DA37" s="653"/>
      <c r="DB37" s="653"/>
      <c r="DC37" s="658"/>
      <c r="DD37" s="632">
        <v>240024</v>
      </c>
      <c r="DE37" s="656"/>
      <c r="DF37" s="656"/>
      <c r="DG37" s="656"/>
      <c r="DH37" s="656"/>
      <c r="DI37" s="656"/>
      <c r="DJ37" s="656"/>
      <c r="DK37" s="657"/>
      <c r="DL37" s="632">
        <v>240024</v>
      </c>
      <c r="DM37" s="656"/>
      <c r="DN37" s="656"/>
      <c r="DO37" s="656"/>
      <c r="DP37" s="656"/>
      <c r="DQ37" s="656"/>
      <c r="DR37" s="656"/>
      <c r="DS37" s="656"/>
      <c r="DT37" s="656"/>
      <c r="DU37" s="656"/>
      <c r="DV37" s="657"/>
      <c r="DW37" s="628">
        <v>10.4</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1308770</v>
      </c>
      <c r="S38" s="624"/>
      <c r="T38" s="624"/>
      <c r="U38" s="624"/>
      <c r="V38" s="624"/>
      <c r="W38" s="624"/>
      <c r="X38" s="624"/>
      <c r="Y38" s="625"/>
      <c r="Z38" s="626">
        <v>24.3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83000</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397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364157</v>
      </c>
      <c r="CS38" s="624"/>
      <c r="CT38" s="624"/>
      <c r="CU38" s="624"/>
      <c r="CV38" s="624"/>
      <c r="CW38" s="624"/>
      <c r="CX38" s="624"/>
      <c r="CY38" s="625"/>
      <c r="CZ38" s="628">
        <v>6.9</v>
      </c>
      <c r="DA38" s="653"/>
      <c r="DB38" s="653"/>
      <c r="DC38" s="658"/>
      <c r="DD38" s="632">
        <v>304543</v>
      </c>
      <c r="DE38" s="624"/>
      <c r="DF38" s="624"/>
      <c r="DG38" s="624"/>
      <c r="DH38" s="624"/>
      <c r="DI38" s="624"/>
      <c r="DJ38" s="624"/>
      <c r="DK38" s="625"/>
      <c r="DL38" s="632">
        <v>144876</v>
      </c>
      <c r="DM38" s="624"/>
      <c r="DN38" s="624"/>
      <c r="DO38" s="624"/>
      <c r="DP38" s="624"/>
      <c r="DQ38" s="624"/>
      <c r="DR38" s="624"/>
      <c r="DS38" s="624"/>
      <c r="DT38" s="624"/>
      <c r="DU38" s="624"/>
      <c r="DV38" s="625"/>
      <c r="DW38" s="628">
        <v>6.3</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623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135058</v>
      </c>
      <c r="CS39" s="656"/>
      <c r="CT39" s="656"/>
      <c r="CU39" s="656"/>
      <c r="CV39" s="656"/>
      <c r="CW39" s="656"/>
      <c r="CX39" s="656"/>
      <c r="CY39" s="657"/>
      <c r="CZ39" s="628">
        <v>2.6</v>
      </c>
      <c r="DA39" s="653"/>
      <c r="DB39" s="653"/>
      <c r="DC39" s="658"/>
      <c r="DD39" s="632">
        <v>105746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8570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105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5377645</v>
      </c>
      <c r="S41" s="696"/>
      <c r="T41" s="696"/>
      <c r="U41" s="696"/>
      <c r="V41" s="696"/>
      <c r="W41" s="696"/>
      <c r="X41" s="696"/>
      <c r="Y41" s="700"/>
      <c r="Z41" s="701">
        <v>100</v>
      </c>
      <c r="AA41" s="701"/>
      <c r="AB41" s="701"/>
      <c r="AC41" s="701"/>
      <c r="AD41" s="702">
        <v>2302389</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42344</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140900</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331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1716068</v>
      </c>
      <c r="CS42" s="656"/>
      <c r="CT42" s="656"/>
      <c r="CU42" s="656"/>
      <c r="CV42" s="656"/>
      <c r="CW42" s="656"/>
      <c r="CX42" s="656"/>
      <c r="CY42" s="657"/>
      <c r="CZ42" s="628">
        <v>32.5</v>
      </c>
      <c r="DA42" s="653"/>
      <c r="DB42" s="653"/>
      <c r="DC42" s="658"/>
      <c r="DD42" s="632">
        <v>189357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9369</v>
      </c>
      <c r="CS43" s="656"/>
      <c r="CT43" s="656"/>
      <c r="CU43" s="656"/>
      <c r="CV43" s="656"/>
      <c r="CW43" s="656"/>
      <c r="CX43" s="656"/>
      <c r="CY43" s="657"/>
      <c r="CZ43" s="628">
        <v>0.2</v>
      </c>
      <c r="DA43" s="653"/>
      <c r="DB43" s="653"/>
      <c r="DC43" s="658"/>
      <c r="DD43" s="632">
        <v>413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1706597</v>
      </c>
      <c r="CS44" s="624"/>
      <c r="CT44" s="624"/>
      <c r="CU44" s="624"/>
      <c r="CV44" s="624"/>
      <c r="CW44" s="624"/>
      <c r="CX44" s="624"/>
      <c r="CY44" s="625"/>
      <c r="CZ44" s="628">
        <v>32.299999999999997</v>
      </c>
      <c r="DA44" s="629"/>
      <c r="DB44" s="629"/>
      <c r="DC44" s="635"/>
      <c r="DD44" s="632">
        <v>180331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1418569</v>
      </c>
      <c r="CS45" s="656"/>
      <c r="CT45" s="656"/>
      <c r="CU45" s="656"/>
      <c r="CV45" s="656"/>
      <c r="CW45" s="656"/>
      <c r="CX45" s="656"/>
      <c r="CY45" s="657"/>
      <c r="CZ45" s="628">
        <v>26.9</v>
      </c>
      <c r="DA45" s="653"/>
      <c r="DB45" s="653"/>
      <c r="DC45" s="658"/>
      <c r="DD45" s="632">
        <v>10459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288028</v>
      </c>
      <c r="CS46" s="624"/>
      <c r="CT46" s="624"/>
      <c r="CU46" s="624"/>
      <c r="CV46" s="624"/>
      <c r="CW46" s="624"/>
      <c r="CX46" s="624"/>
      <c r="CY46" s="625"/>
      <c r="CZ46" s="628">
        <v>5.5</v>
      </c>
      <c r="DA46" s="629"/>
      <c r="DB46" s="629"/>
      <c r="DC46" s="635"/>
      <c r="DD46" s="632">
        <v>169872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9471</v>
      </c>
      <c r="CS47" s="656"/>
      <c r="CT47" s="656"/>
      <c r="CU47" s="656"/>
      <c r="CV47" s="656"/>
      <c r="CW47" s="656"/>
      <c r="CX47" s="656"/>
      <c r="CY47" s="657"/>
      <c r="CZ47" s="628">
        <v>0.2</v>
      </c>
      <c r="DA47" s="653"/>
      <c r="DB47" s="653"/>
      <c r="DC47" s="658"/>
      <c r="DD47" s="632">
        <v>9026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5281686</v>
      </c>
      <c r="CS49" s="682"/>
      <c r="CT49" s="682"/>
      <c r="CU49" s="682"/>
      <c r="CV49" s="682"/>
      <c r="CW49" s="682"/>
      <c r="CX49" s="682"/>
      <c r="CY49" s="711"/>
      <c r="CZ49" s="703">
        <v>100</v>
      </c>
      <c r="DA49" s="712"/>
      <c r="DB49" s="712"/>
      <c r="DC49" s="713"/>
      <c r="DD49" s="714">
        <v>2700983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sl12tQJ7HzFmLhck2GKMyT1mnmM4nTEC9zhdlk26aXPOnVeHZFRt8+lF6v2ylI8I3ALjVEun8f/0zuXxpTlDg==" saltValue="SVtt77Mqerwl449XqXPp/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5378</v>
      </c>
      <c r="R7" s="753"/>
      <c r="S7" s="753"/>
      <c r="T7" s="753"/>
      <c r="U7" s="753"/>
      <c r="V7" s="753">
        <v>5282</v>
      </c>
      <c r="W7" s="753"/>
      <c r="X7" s="753"/>
      <c r="Y7" s="753"/>
      <c r="Z7" s="753"/>
      <c r="AA7" s="753">
        <v>96</v>
      </c>
      <c r="AB7" s="753"/>
      <c r="AC7" s="753"/>
      <c r="AD7" s="753"/>
      <c r="AE7" s="754"/>
      <c r="AF7" s="755">
        <v>68</v>
      </c>
      <c r="AG7" s="756"/>
      <c r="AH7" s="756"/>
      <c r="AI7" s="756"/>
      <c r="AJ7" s="757"/>
      <c r="AK7" s="758">
        <v>132</v>
      </c>
      <c r="AL7" s="759"/>
      <c r="AM7" s="759"/>
      <c r="AN7" s="759"/>
      <c r="AO7" s="759"/>
      <c r="AP7" s="759">
        <v>4111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548</v>
      </c>
      <c r="BT7" s="747"/>
      <c r="BU7" s="747"/>
      <c r="BV7" s="747"/>
      <c r="BW7" s="747"/>
      <c r="BX7" s="747"/>
      <c r="BY7" s="747"/>
      <c r="BZ7" s="747"/>
      <c r="CA7" s="747"/>
      <c r="CB7" s="747"/>
      <c r="CC7" s="747"/>
      <c r="CD7" s="747"/>
      <c r="CE7" s="747"/>
      <c r="CF7" s="747"/>
      <c r="CG7" s="762"/>
      <c r="CH7" s="743">
        <v>0</v>
      </c>
      <c r="CI7" s="744"/>
      <c r="CJ7" s="744"/>
      <c r="CK7" s="744"/>
      <c r="CL7" s="745"/>
      <c r="CM7" s="743">
        <v>12</v>
      </c>
      <c r="CN7" s="744"/>
      <c r="CO7" s="744"/>
      <c r="CP7" s="744"/>
      <c r="CQ7" s="745"/>
      <c r="CR7" s="743">
        <v>4</v>
      </c>
      <c r="CS7" s="744"/>
      <c r="CT7" s="744"/>
      <c r="CU7" s="744"/>
      <c r="CV7" s="745"/>
      <c r="CW7" s="743" t="s">
        <v>545</v>
      </c>
      <c r="CX7" s="744"/>
      <c r="CY7" s="744"/>
      <c r="CZ7" s="744"/>
      <c r="DA7" s="745"/>
      <c r="DB7" s="743" t="s">
        <v>545</v>
      </c>
      <c r="DC7" s="744"/>
      <c r="DD7" s="744"/>
      <c r="DE7" s="744"/>
      <c r="DF7" s="745"/>
      <c r="DG7" s="743" t="s">
        <v>545</v>
      </c>
      <c r="DH7" s="744"/>
      <c r="DI7" s="744"/>
      <c r="DJ7" s="744"/>
      <c r="DK7" s="745"/>
      <c r="DL7" s="743" t="s">
        <v>545</v>
      </c>
      <c r="DM7" s="744"/>
      <c r="DN7" s="744"/>
      <c r="DO7" s="744"/>
      <c r="DP7" s="745"/>
      <c r="DQ7" s="743" t="s">
        <v>545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549</v>
      </c>
      <c r="BT8" s="774"/>
      <c r="BU8" s="774"/>
      <c r="BV8" s="774"/>
      <c r="BW8" s="774"/>
      <c r="BX8" s="774"/>
      <c r="BY8" s="774"/>
      <c r="BZ8" s="774"/>
      <c r="CA8" s="774"/>
      <c r="CB8" s="774"/>
      <c r="CC8" s="774"/>
      <c r="CD8" s="774"/>
      <c r="CE8" s="774"/>
      <c r="CF8" s="774"/>
      <c r="CG8" s="775"/>
      <c r="CH8" s="776">
        <v>0</v>
      </c>
      <c r="CI8" s="777"/>
      <c r="CJ8" s="777"/>
      <c r="CK8" s="777"/>
      <c r="CL8" s="778"/>
      <c r="CM8" s="776">
        <v>5</v>
      </c>
      <c r="CN8" s="777"/>
      <c r="CO8" s="777"/>
      <c r="CP8" s="777"/>
      <c r="CQ8" s="778"/>
      <c r="CR8" s="776">
        <v>3</v>
      </c>
      <c r="CS8" s="777"/>
      <c r="CT8" s="777"/>
      <c r="CU8" s="777"/>
      <c r="CV8" s="778"/>
      <c r="CW8" s="776" t="s">
        <v>545</v>
      </c>
      <c r="CX8" s="777"/>
      <c r="CY8" s="777"/>
      <c r="CZ8" s="777"/>
      <c r="DA8" s="778"/>
      <c r="DB8" s="776" t="s">
        <v>545</v>
      </c>
      <c r="DC8" s="777"/>
      <c r="DD8" s="777"/>
      <c r="DE8" s="777"/>
      <c r="DF8" s="778"/>
      <c r="DG8" s="776" t="s">
        <v>545</v>
      </c>
      <c r="DH8" s="777"/>
      <c r="DI8" s="777"/>
      <c r="DJ8" s="777"/>
      <c r="DK8" s="778"/>
      <c r="DL8" s="776" t="s">
        <v>545</v>
      </c>
      <c r="DM8" s="777"/>
      <c r="DN8" s="777"/>
      <c r="DO8" s="777"/>
      <c r="DP8" s="778"/>
      <c r="DQ8" s="776" t="s">
        <v>545</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5378</v>
      </c>
      <c r="R23" s="793"/>
      <c r="S23" s="793"/>
      <c r="T23" s="793"/>
      <c r="U23" s="793"/>
      <c r="V23" s="793">
        <v>5282</v>
      </c>
      <c r="W23" s="793"/>
      <c r="X23" s="793"/>
      <c r="Y23" s="793"/>
      <c r="Z23" s="793"/>
      <c r="AA23" s="793">
        <v>96</v>
      </c>
      <c r="AB23" s="793"/>
      <c r="AC23" s="793"/>
      <c r="AD23" s="793"/>
      <c r="AE23" s="794"/>
      <c r="AF23" s="795">
        <v>68</v>
      </c>
      <c r="AG23" s="793"/>
      <c r="AH23" s="793"/>
      <c r="AI23" s="793"/>
      <c r="AJ23" s="796"/>
      <c r="AK23" s="797"/>
      <c r="AL23" s="798"/>
      <c r="AM23" s="798"/>
      <c r="AN23" s="798"/>
      <c r="AO23" s="798"/>
      <c r="AP23" s="793">
        <v>4111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360</v>
      </c>
      <c r="R28" s="823"/>
      <c r="S28" s="823"/>
      <c r="T28" s="823"/>
      <c r="U28" s="823"/>
      <c r="V28" s="823">
        <v>355</v>
      </c>
      <c r="W28" s="823"/>
      <c r="X28" s="823"/>
      <c r="Y28" s="823"/>
      <c r="Z28" s="823"/>
      <c r="AA28" s="823">
        <v>5</v>
      </c>
      <c r="AB28" s="823"/>
      <c r="AC28" s="823"/>
      <c r="AD28" s="823"/>
      <c r="AE28" s="824"/>
      <c r="AF28" s="825">
        <v>5</v>
      </c>
      <c r="AG28" s="823"/>
      <c r="AH28" s="823"/>
      <c r="AI28" s="823"/>
      <c r="AJ28" s="826"/>
      <c r="AK28" s="827">
        <v>47</v>
      </c>
      <c r="AL28" s="828"/>
      <c r="AM28" s="828"/>
      <c r="AN28" s="828"/>
      <c r="AO28" s="828"/>
      <c r="AP28" s="828" t="s">
        <v>545</v>
      </c>
      <c r="AQ28" s="828"/>
      <c r="AR28" s="828"/>
      <c r="AS28" s="828"/>
      <c r="AT28" s="828"/>
      <c r="AU28" s="828" t="s">
        <v>545</v>
      </c>
      <c r="AV28" s="828"/>
      <c r="AW28" s="828"/>
      <c r="AX28" s="828"/>
      <c r="AY28" s="828"/>
      <c r="AZ28" s="829" t="s">
        <v>545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465</v>
      </c>
      <c r="R29" s="784"/>
      <c r="S29" s="784"/>
      <c r="T29" s="784"/>
      <c r="U29" s="784"/>
      <c r="V29" s="784">
        <v>429</v>
      </c>
      <c r="W29" s="784"/>
      <c r="X29" s="784"/>
      <c r="Y29" s="784"/>
      <c r="Z29" s="784"/>
      <c r="AA29" s="784">
        <v>36</v>
      </c>
      <c r="AB29" s="784"/>
      <c r="AC29" s="784"/>
      <c r="AD29" s="784"/>
      <c r="AE29" s="785"/>
      <c r="AF29" s="786">
        <v>36</v>
      </c>
      <c r="AG29" s="787"/>
      <c r="AH29" s="787"/>
      <c r="AI29" s="787"/>
      <c r="AJ29" s="788"/>
      <c r="AK29" s="834">
        <v>67</v>
      </c>
      <c r="AL29" s="830"/>
      <c r="AM29" s="830"/>
      <c r="AN29" s="830"/>
      <c r="AO29" s="830"/>
      <c r="AP29" s="830" t="s">
        <v>545</v>
      </c>
      <c r="AQ29" s="830"/>
      <c r="AR29" s="830"/>
      <c r="AS29" s="830"/>
      <c r="AT29" s="830"/>
      <c r="AU29" s="830" t="s">
        <v>545</v>
      </c>
      <c r="AV29" s="830"/>
      <c r="AW29" s="830"/>
      <c r="AX29" s="830"/>
      <c r="AY29" s="830"/>
      <c r="AZ29" s="831" t="s">
        <v>545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61</v>
      </c>
      <c r="R30" s="784"/>
      <c r="S30" s="784"/>
      <c r="T30" s="784"/>
      <c r="U30" s="784"/>
      <c r="V30" s="784">
        <v>60</v>
      </c>
      <c r="W30" s="784"/>
      <c r="X30" s="784"/>
      <c r="Y30" s="784"/>
      <c r="Z30" s="784"/>
      <c r="AA30" s="784">
        <v>1</v>
      </c>
      <c r="AB30" s="784"/>
      <c r="AC30" s="784"/>
      <c r="AD30" s="784"/>
      <c r="AE30" s="785"/>
      <c r="AF30" s="786">
        <v>1</v>
      </c>
      <c r="AG30" s="787"/>
      <c r="AH30" s="787"/>
      <c r="AI30" s="787"/>
      <c r="AJ30" s="788"/>
      <c r="AK30" s="834">
        <v>23</v>
      </c>
      <c r="AL30" s="830"/>
      <c r="AM30" s="830"/>
      <c r="AN30" s="830"/>
      <c r="AO30" s="830"/>
      <c r="AP30" s="830" t="s">
        <v>545</v>
      </c>
      <c r="AQ30" s="830"/>
      <c r="AR30" s="830"/>
      <c r="AS30" s="830"/>
      <c r="AT30" s="830"/>
      <c r="AU30" s="830" t="s">
        <v>545</v>
      </c>
      <c r="AV30" s="830"/>
      <c r="AW30" s="830"/>
      <c r="AX30" s="830"/>
      <c r="AY30" s="830"/>
      <c r="AZ30" s="831" t="s">
        <v>545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290</v>
      </c>
      <c r="R31" s="784"/>
      <c r="S31" s="784"/>
      <c r="T31" s="784"/>
      <c r="U31" s="784"/>
      <c r="V31" s="784">
        <v>288</v>
      </c>
      <c r="W31" s="784"/>
      <c r="X31" s="784"/>
      <c r="Y31" s="784"/>
      <c r="Z31" s="784"/>
      <c r="AA31" s="784">
        <v>2</v>
      </c>
      <c r="AB31" s="784"/>
      <c r="AC31" s="784"/>
      <c r="AD31" s="784"/>
      <c r="AE31" s="785"/>
      <c r="AF31" s="786">
        <v>1</v>
      </c>
      <c r="AG31" s="787"/>
      <c r="AH31" s="787"/>
      <c r="AI31" s="787"/>
      <c r="AJ31" s="788"/>
      <c r="AK31" s="834">
        <v>83</v>
      </c>
      <c r="AL31" s="830"/>
      <c r="AM31" s="830"/>
      <c r="AN31" s="830"/>
      <c r="AO31" s="830"/>
      <c r="AP31" s="830">
        <v>867</v>
      </c>
      <c r="AQ31" s="830"/>
      <c r="AR31" s="830"/>
      <c r="AS31" s="830"/>
      <c r="AT31" s="830"/>
      <c r="AU31" s="830">
        <v>563</v>
      </c>
      <c r="AV31" s="830"/>
      <c r="AW31" s="830"/>
      <c r="AX31" s="830"/>
      <c r="AY31" s="830"/>
      <c r="AZ31" s="831" t="s">
        <v>545</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211</v>
      </c>
      <c r="R32" s="784"/>
      <c r="S32" s="784"/>
      <c r="T32" s="784"/>
      <c r="U32" s="784"/>
      <c r="V32" s="784">
        <v>202</v>
      </c>
      <c r="W32" s="784"/>
      <c r="X32" s="784"/>
      <c r="Y32" s="784"/>
      <c r="Z32" s="784"/>
      <c r="AA32" s="784">
        <v>9</v>
      </c>
      <c r="AB32" s="784"/>
      <c r="AC32" s="784"/>
      <c r="AD32" s="784"/>
      <c r="AE32" s="785"/>
      <c r="AF32" s="786">
        <v>9</v>
      </c>
      <c r="AG32" s="787"/>
      <c r="AH32" s="787"/>
      <c r="AI32" s="787"/>
      <c r="AJ32" s="788"/>
      <c r="AK32" s="834">
        <v>98</v>
      </c>
      <c r="AL32" s="830"/>
      <c r="AM32" s="830"/>
      <c r="AN32" s="830"/>
      <c r="AO32" s="830"/>
      <c r="AP32" s="830">
        <v>543</v>
      </c>
      <c r="AQ32" s="830"/>
      <c r="AR32" s="830"/>
      <c r="AS32" s="830"/>
      <c r="AT32" s="830"/>
      <c r="AU32" s="830">
        <v>388</v>
      </c>
      <c r="AV32" s="830"/>
      <c r="AW32" s="830"/>
      <c r="AX32" s="830"/>
      <c r="AY32" s="830"/>
      <c r="AZ32" s="831" t="s">
        <v>545</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53</v>
      </c>
      <c r="AG63" s="844"/>
      <c r="AH63" s="844"/>
      <c r="AI63" s="844"/>
      <c r="AJ63" s="845"/>
      <c r="AK63" s="846"/>
      <c r="AL63" s="841"/>
      <c r="AM63" s="841"/>
      <c r="AN63" s="841"/>
      <c r="AO63" s="841"/>
      <c r="AP63" s="844">
        <v>1410</v>
      </c>
      <c r="AQ63" s="844"/>
      <c r="AR63" s="844"/>
      <c r="AS63" s="844"/>
      <c r="AT63" s="844"/>
      <c r="AU63" s="844">
        <v>951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13724</v>
      </c>
      <c r="R68" s="866"/>
      <c r="S68" s="866"/>
      <c r="T68" s="866"/>
      <c r="U68" s="866"/>
      <c r="V68" s="866">
        <v>13723</v>
      </c>
      <c r="W68" s="866"/>
      <c r="X68" s="866"/>
      <c r="Y68" s="866"/>
      <c r="Z68" s="866"/>
      <c r="AA68" s="866">
        <v>1</v>
      </c>
      <c r="AB68" s="866"/>
      <c r="AC68" s="866"/>
      <c r="AD68" s="866"/>
      <c r="AE68" s="866"/>
      <c r="AF68" s="866">
        <v>1</v>
      </c>
      <c r="AG68" s="866"/>
      <c r="AH68" s="866"/>
      <c r="AI68" s="866"/>
      <c r="AJ68" s="866"/>
      <c r="AK68" s="866" t="s">
        <v>545</v>
      </c>
      <c r="AL68" s="866"/>
      <c r="AM68" s="866"/>
      <c r="AN68" s="866"/>
      <c r="AO68" s="866"/>
      <c r="AP68" s="866">
        <v>2</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1509</v>
      </c>
      <c r="R69" s="830"/>
      <c r="S69" s="830"/>
      <c r="T69" s="830"/>
      <c r="U69" s="830"/>
      <c r="V69" s="830">
        <v>1397</v>
      </c>
      <c r="W69" s="830"/>
      <c r="X69" s="830"/>
      <c r="Y69" s="830"/>
      <c r="Z69" s="830"/>
      <c r="AA69" s="830">
        <v>112</v>
      </c>
      <c r="AB69" s="830"/>
      <c r="AC69" s="830"/>
      <c r="AD69" s="830"/>
      <c r="AE69" s="830"/>
      <c r="AF69" s="830">
        <v>112</v>
      </c>
      <c r="AG69" s="830"/>
      <c r="AH69" s="830"/>
      <c r="AI69" s="830"/>
      <c r="AJ69" s="830"/>
      <c r="AK69" s="830" t="s">
        <v>545</v>
      </c>
      <c r="AL69" s="830"/>
      <c r="AM69" s="830"/>
      <c r="AN69" s="830"/>
      <c r="AO69" s="830"/>
      <c r="AP69" s="830">
        <v>205</v>
      </c>
      <c r="AQ69" s="830"/>
      <c r="AR69" s="830"/>
      <c r="AS69" s="830"/>
      <c r="AT69" s="830"/>
      <c r="AU69" s="830">
        <v>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113</v>
      </c>
      <c r="AG88" s="844"/>
      <c r="AH88" s="844"/>
      <c r="AI88" s="844"/>
      <c r="AJ88" s="844"/>
      <c r="AK88" s="841"/>
      <c r="AL88" s="841"/>
      <c r="AM88" s="841"/>
      <c r="AN88" s="841"/>
      <c r="AO88" s="841"/>
      <c r="AP88" s="844">
        <v>207</v>
      </c>
      <c r="AQ88" s="844"/>
      <c r="AR88" s="844"/>
      <c r="AS88" s="844"/>
      <c r="AT88" s="844"/>
      <c r="AU88" s="844">
        <v>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v>
      </c>
      <c r="CS102" s="852"/>
      <c r="CT102" s="852"/>
      <c r="CU102" s="852"/>
      <c r="CV102" s="891"/>
      <c r="CW102" s="890" t="s">
        <v>545</v>
      </c>
      <c r="CX102" s="852"/>
      <c r="CY102" s="852"/>
      <c r="CZ102" s="852"/>
      <c r="DA102" s="891"/>
      <c r="DB102" s="890" t="s">
        <v>545</v>
      </c>
      <c r="DC102" s="852"/>
      <c r="DD102" s="852"/>
      <c r="DE102" s="852"/>
      <c r="DF102" s="891"/>
      <c r="DG102" s="890" t="s">
        <v>545</v>
      </c>
      <c r="DH102" s="852"/>
      <c r="DI102" s="852"/>
      <c r="DJ102" s="852"/>
      <c r="DK102" s="891"/>
      <c r="DL102" s="890" t="s">
        <v>545</v>
      </c>
      <c r="DM102" s="852"/>
      <c r="DN102" s="852"/>
      <c r="DO102" s="852"/>
      <c r="DP102" s="891"/>
      <c r="DQ102" s="890" t="s">
        <v>545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295</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295</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295</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432707</v>
      </c>
      <c r="AB110" s="900"/>
      <c r="AC110" s="900"/>
      <c r="AD110" s="900"/>
      <c r="AE110" s="901"/>
      <c r="AF110" s="902">
        <v>365153</v>
      </c>
      <c r="AG110" s="900"/>
      <c r="AH110" s="900"/>
      <c r="AI110" s="900"/>
      <c r="AJ110" s="901"/>
      <c r="AK110" s="902">
        <v>366480</v>
      </c>
      <c r="AL110" s="900"/>
      <c r="AM110" s="900"/>
      <c r="AN110" s="900"/>
      <c r="AO110" s="901"/>
      <c r="AP110" s="903">
        <v>18.7</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3187827</v>
      </c>
      <c r="BR110" s="931"/>
      <c r="BS110" s="931"/>
      <c r="BT110" s="931"/>
      <c r="BU110" s="931"/>
      <c r="BV110" s="931">
        <v>3160821</v>
      </c>
      <c r="BW110" s="931"/>
      <c r="BX110" s="931"/>
      <c r="BY110" s="931"/>
      <c r="BZ110" s="931"/>
      <c r="CA110" s="931">
        <v>4111266</v>
      </c>
      <c r="CB110" s="931"/>
      <c r="CC110" s="931"/>
      <c r="CD110" s="931"/>
      <c r="CE110" s="931"/>
      <c r="CF110" s="944">
        <v>209.8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253189</v>
      </c>
      <c r="BR111" s="926"/>
      <c r="BS111" s="926"/>
      <c r="BT111" s="926"/>
      <c r="BU111" s="926"/>
      <c r="BV111" s="926">
        <v>223096</v>
      </c>
      <c r="BW111" s="926"/>
      <c r="BX111" s="926"/>
      <c r="BY111" s="926"/>
      <c r="BZ111" s="926"/>
      <c r="CA111" s="926">
        <v>196934</v>
      </c>
      <c r="CB111" s="926"/>
      <c r="CC111" s="926"/>
      <c r="CD111" s="926"/>
      <c r="CE111" s="926"/>
      <c r="CF111" s="920">
        <v>10</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878986</v>
      </c>
      <c r="BR112" s="926"/>
      <c r="BS112" s="926"/>
      <c r="BT112" s="926"/>
      <c r="BU112" s="926"/>
      <c r="BV112" s="926">
        <v>944892</v>
      </c>
      <c r="BW112" s="926"/>
      <c r="BX112" s="926"/>
      <c r="BY112" s="926"/>
      <c r="BZ112" s="926"/>
      <c r="CA112" s="926">
        <v>951642</v>
      </c>
      <c r="CB112" s="926"/>
      <c r="CC112" s="926"/>
      <c r="CD112" s="926"/>
      <c r="CE112" s="926"/>
      <c r="CF112" s="920">
        <v>48.6</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84444</v>
      </c>
      <c r="AB113" s="938"/>
      <c r="AC113" s="938"/>
      <c r="AD113" s="938"/>
      <c r="AE113" s="939"/>
      <c r="AF113" s="940">
        <v>83675</v>
      </c>
      <c r="AG113" s="938"/>
      <c r="AH113" s="938"/>
      <c r="AI113" s="938"/>
      <c r="AJ113" s="939"/>
      <c r="AK113" s="940">
        <v>90888</v>
      </c>
      <c r="AL113" s="938"/>
      <c r="AM113" s="938"/>
      <c r="AN113" s="938"/>
      <c r="AO113" s="939"/>
      <c r="AP113" s="941">
        <v>4.5999999999999996</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3518</v>
      </c>
      <c r="BR113" s="926"/>
      <c r="BS113" s="926"/>
      <c r="BT113" s="926"/>
      <c r="BU113" s="926"/>
      <c r="BV113" s="926">
        <v>1769</v>
      </c>
      <c r="BW113" s="926"/>
      <c r="BX113" s="926"/>
      <c r="BY113" s="926"/>
      <c r="BZ113" s="926"/>
      <c r="CA113" s="926">
        <v>796</v>
      </c>
      <c r="CB113" s="926"/>
      <c r="CC113" s="926"/>
      <c r="CD113" s="926"/>
      <c r="CE113" s="926"/>
      <c r="CF113" s="920">
        <v>0</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1764</v>
      </c>
      <c r="AB114" s="959"/>
      <c r="AC114" s="959"/>
      <c r="AD114" s="959"/>
      <c r="AE114" s="960"/>
      <c r="AF114" s="961">
        <v>1779</v>
      </c>
      <c r="AG114" s="959"/>
      <c r="AH114" s="959"/>
      <c r="AI114" s="959"/>
      <c r="AJ114" s="960"/>
      <c r="AK114" s="961">
        <v>999</v>
      </c>
      <c r="AL114" s="959"/>
      <c r="AM114" s="959"/>
      <c r="AN114" s="959"/>
      <c r="AO114" s="960"/>
      <c r="AP114" s="962">
        <v>0.1</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249110</v>
      </c>
      <c r="BR114" s="926"/>
      <c r="BS114" s="926"/>
      <c r="BT114" s="926"/>
      <c r="BU114" s="926"/>
      <c r="BV114" s="926">
        <v>228216</v>
      </c>
      <c r="BW114" s="926"/>
      <c r="BX114" s="926"/>
      <c r="BY114" s="926"/>
      <c r="BZ114" s="926"/>
      <c r="CA114" s="926">
        <v>264281</v>
      </c>
      <c r="CB114" s="926"/>
      <c r="CC114" s="926"/>
      <c r="CD114" s="926"/>
      <c r="CE114" s="926"/>
      <c r="CF114" s="920">
        <v>13.5</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29913</v>
      </c>
      <c r="AB115" s="938"/>
      <c r="AC115" s="938"/>
      <c r="AD115" s="938"/>
      <c r="AE115" s="939"/>
      <c r="AF115" s="940">
        <v>31699</v>
      </c>
      <c r="AG115" s="938"/>
      <c r="AH115" s="938"/>
      <c r="AI115" s="938"/>
      <c r="AJ115" s="939"/>
      <c r="AK115" s="940">
        <v>30506</v>
      </c>
      <c r="AL115" s="938"/>
      <c r="AM115" s="938"/>
      <c r="AN115" s="938"/>
      <c r="AO115" s="939"/>
      <c r="AP115" s="941">
        <v>1.6</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548828</v>
      </c>
      <c r="AB117" s="979"/>
      <c r="AC117" s="979"/>
      <c r="AD117" s="979"/>
      <c r="AE117" s="980"/>
      <c r="AF117" s="981">
        <v>482306</v>
      </c>
      <c r="AG117" s="979"/>
      <c r="AH117" s="979"/>
      <c r="AI117" s="979"/>
      <c r="AJ117" s="980"/>
      <c r="AK117" s="981">
        <v>488873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295</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441</v>
      </c>
      <c r="BP119" s="1005"/>
      <c r="BQ119" s="999">
        <v>4572630</v>
      </c>
      <c r="BR119" s="1000"/>
      <c r="BS119" s="1000"/>
      <c r="BT119" s="1000"/>
      <c r="BU119" s="1000"/>
      <c r="BV119" s="1000">
        <v>4558794</v>
      </c>
      <c r="BW119" s="1000"/>
      <c r="BX119" s="1000"/>
      <c r="BY119" s="1000"/>
      <c r="BZ119" s="1000"/>
      <c r="CA119" s="1000">
        <v>5524919</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253189</v>
      </c>
      <c r="DH119" s="986"/>
      <c r="DI119" s="986"/>
      <c r="DJ119" s="986"/>
      <c r="DK119" s="987"/>
      <c r="DL119" s="985">
        <v>223096</v>
      </c>
      <c r="DM119" s="986"/>
      <c r="DN119" s="986"/>
      <c r="DO119" s="986"/>
      <c r="DP119" s="987"/>
      <c r="DQ119" s="985">
        <v>196934</v>
      </c>
      <c r="DR119" s="986"/>
      <c r="DS119" s="986"/>
      <c r="DT119" s="986"/>
      <c r="DU119" s="987"/>
      <c r="DV119" s="988">
        <v>10</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1712956</v>
      </c>
      <c r="BR120" s="931"/>
      <c r="BS120" s="931"/>
      <c r="BT120" s="931"/>
      <c r="BU120" s="931"/>
      <c r="BV120" s="931">
        <v>1779447</v>
      </c>
      <c r="BW120" s="931"/>
      <c r="BX120" s="931"/>
      <c r="BY120" s="931"/>
      <c r="BZ120" s="931"/>
      <c r="CA120" s="931">
        <v>1791481</v>
      </c>
      <c r="CB120" s="931"/>
      <c r="CC120" s="931"/>
      <c r="CD120" s="931"/>
      <c r="CE120" s="931"/>
      <c r="CF120" s="944">
        <v>91.4</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525226</v>
      </c>
      <c r="DH120" s="931"/>
      <c r="DI120" s="931"/>
      <c r="DJ120" s="931"/>
      <c r="DK120" s="931"/>
      <c r="DL120" s="931">
        <v>550820</v>
      </c>
      <c r="DM120" s="931"/>
      <c r="DN120" s="931"/>
      <c r="DO120" s="931"/>
      <c r="DP120" s="931"/>
      <c r="DQ120" s="931">
        <v>563422</v>
      </c>
      <c r="DR120" s="931"/>
      <c r="DS120" s="931"/>
      <c r="DT120" s="931"/>
      <c r="DU120" s="931"/>
      <c r="DV120" s="932">
        <v>28.7</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676739</v>
      </c>
      <c r="BR121" s="926"/>
      <c r="BS121" s="926"/>
      <c r="BT121" s="926"/>
      <c r="BU121" s="926"/>
      <c r="BV121" s="926">
        <v>611205</v>
      </c>
      <c r="BW121" s="926"/>
      <c r="BX121" s="926"/>
      <c r="BY121" s="926"/>
      <c r="BZ121" s="926"/>
      <c r="CA121" s="926">
        <v>555005</v>
      </c>
      <c r="CB121" s="926"/>
      <c r="CC121" s="926"/>
      <c r="CD121" s="926"/>
      <c r="CE121" s="926"/>
      <c r="CF121" s="920">
        <v>28.3</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353760</v>
      </c>
      <c r="DH121" s="926"/>
      <c r="DI121" s="926"/>
      <c r="DJ121" s="926"/>
      <c r="DK121" s="926"/>
      <c r="DL121" s="926">
        <v>394072</v>
      </c>
      <c r="DM121" s="926"/>
      <c r="DN121" s="926"/>
      <c r="DO121" s="926"/>
      <c r="DP121" s="926"/>
      <c r="DQ121" s="926">
        <v>388220</v>
      </c>
      <c r="DR121" s="926"/>
      <c r="DS121" s="926"/>
      <c r="DT121" s="926"/>
      <c r="DU121" s="926"/>
      <c r="DV121" s="927">
        <v>19.8</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2622940</v>
      </c>
      <c r="BR122" s="1000"/>
      <c r="BS122" s="1000"/>
      <c r="BT122" s="1000"/>
      <c r="BU122" s="1000"/>
      <c r="BV122" s="1000">
        <v>2654452</v>
      </c>
      <c r="BW122" s="1000"/>
      <c r="BX122" s="1000"/>
      <c r="BY122" s="1000"/>
      <c r="BZ122" s="1000"/>
      <c r="CA122" s="1000">
        <v>3379667</v>
      </c>
      <c r="CB122" s="1000"/>
      <c r="CC122" s="1000"/>
      <c r="CD122" s="1000"/>
      <c r="CE122" s="1000"/>
      <c r="CF122" s="1017">
        <v>172.4</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449</v>
      </c>
      <c r="BP123" s="1005"/>
      <c r="BQ123" s="1063">
        <v>5012635</v>
      </c>
      <c r="BR123" s="1064"/>
      <c r="BS123" s="1064"/>
      <c r="BT123" s="1064"/>
      <c r="BU123" s="1064"/>
      <c r="BV123" s="1064">
        <v>5045104</v>
      </c>
      <c r="BW123" s="1064"/>
      <c r="BX123" s="1064"/>
      <c r="BY123" s="1064"/>
      <c r="BZ123" s="1064"/>
      <c r="CA123" s="1064">
        <v>5726153</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29913</v>
      </c>
      <c r="AB126" s="959"/>
      <c r="AC126" s="959"/>
      <c r="AD126" s="959"/>
      <c r="AE126" s="960"/>
      <c r="AF126" s="961">
        <v>31699</v>
      </c>
      <c r="AG126" s="959"/>
      <c r="AH126" s="959"/>
      <c r="AI126" s="959"/>
      <c r="AJ126" s="960"/>
      <c r="AK126" s="961">
        <v>30506</v>
      </c>
      <c r="AL126" s="959"/>
      <c r="AM126" s="959"/>
      <c r="AN126" s="959"/>
      <c r="AO126" s="960"/>
      <c r="AP126" s="962">
        <v>1.6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83254</v>
      </c>
      <c r="AB128" s="1046"/>
      <c r="AC128" s="1046"/>
      <c r="AD128" s="1046"/>
      <c r="AE128" s="1047"/>
      <c r="AF128" s="1048">
        <v>81562</v>
      </c>
      <c r="AG128" s="1046"/>
      <c r="AH128" s="1046"/>
      <c r="AI128" s="1046"/>
      <c r="AJ128" s="1047"/>
      <c r="AK128" s="1048">
        <v>75652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2267370</v>
      </c>
      <c r="AB129" s="959"/>
      <c r="AC129" s="959"/>
      <c r="AD129" s="959"/>
      <c r="AE129" s="960"/>
      <c r="AF129" s="961">
        <v>2198867</v>
      </c>
      <c r="AG129" s="959"/>
      <c r="AH129" s="959"/>
      <c r="AI129" s="959"/>
      <c r="AJ129" s="960"/>
      <c r="AK129" s="961">
        <v>2206977</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273940</v>
      </c>
      <c r="AB130" s="959"/>
      <c r="AC130" s="959"/>
      <c r="AD130" s="959"/>
      <c r="AE130" s="960"/>
      <c r="AF130" s="961">
        <v>238780</v>
      </c>
      <c r="AG130" s="959"/>
      <c r="AH130" s="959"/>
      <c r="AI130" s="959"/>
      <c r="AJ130" s="960"/>
      <c r="AK130" s="961">
        <v>246935</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8.6999999999999993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1993430</v>
      </c>
      <c r="AB131" s="986"/>
      <c r="AC131" s="986"/>
      <c r="AD131" s="986"/>
      <c r="AE131" s="987"/>
      <c r="AF131" s="985">
        <v>1960087</v>
      </c>
      <c r="AG131" s="986"/>
      <c r="AH131" s="986"/>
      <c r="AI131" s="986"/>
      <c r="AJ131" s="987"/>
      <c r="AK131" s="985">
        <v>1960042</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9.6132796240000005</v>
      </c>
      <c r="AB132" s="1097"/>
      <c r="AC132" s="1097"/>
      <c r="AD132" s="1097"/>
      <c r="AE132" s="1098"/>
      <c r="AF132" s="1099">
        <v>8.2631026070000004</v>
      </c>
      <c r="AG132" s="1097"/>
      <c r="AH132" s="1097"/>
      <c r="AI132" s="1097"/>
      <c r="AJ132" s="1098"/>
      <c r="AK132" s="1099">
        <v>8.4837977959999993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11.3</v>
      </c>
      <c r="AB133" s="1080"/>
      <c r="AC133" s="1080"/>
      <c r="AD133" s="1080"/>
      <c r="AE133" s="1081"/>
      <c r="AF133" s="1079">
        <v>9.8000000000000007</v>
      </c>
      <c r="AG133" s="1080"/>
      <c r="AH133" s="1080"/>
      <c r="AI133" s="1080"/>
      <c r="AJ133" s="1081"/>
      <c r="AK133" s="1079">
        <v>8.6999999999999993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aTg7DpG2gCBAMBXMoxvsCbsDEVb8aqeuy9q5D03UTT5bo5IaAoK+yzTnhBMiNwoa4unQs4tB3Qi6v13OEZNQ==" saltValue="qlVo3NjSdiX6UlsZyzPN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qZrwYpdjvM0jXpknIUdb1x+oes7kF1mwPC9QtRw0mIxOVbhJz+FYLqHuTmrY4QyEz+LUmZGZsQ21f0R9+Pasw==" saltValue="QdnJOWmbyNvWijdRCbnYW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pkrFfbNSUr9cqMsE1wMokEiCjieJM2BrnX4czM//edE1xywuZ43jqYo5oq1sswfVZP6oMpXKDuRY8e2Zz5kQ==" saltValue="q6+qcApBrh3QfPpMzc/6/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791888</v>
      </c>
      <c r="AP9" s="281">
        <v>331195</v>
      </c>
      <c r="AQ9" s="282">
        <v>243450</v>
      </c>
      <c r="AR9" s="283">
        <v>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138895</v>
      </c>
      <c r="AP10" s="284">
        <v>58091</v>
      </c>
      <c r="AQ10" s="285">
        <v>36828</v>
      </c>
      <c r="AR10" s="286">
        <v>57.7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31563</v>
      </c>
      <c r="AP13" s="284">
        <v>13201</v>
      </c>
      <c r="AQ13" s="285">
        <v>11862</v>
      </c>
      <c r="AR13" s="286">
        <v>11.3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9369</v>
      </c>
      <c r="AP14" s="284">
        <v>3918</v>
      </c>
      <c r="AQ14" s="285">
        <v>4647</v>
      </c>
      <c r="AR14" s="286">
        <v>-15.7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-12850</v>
      </c>
      <c r="AP15" s="284">
        <v>-5374</v>
      </c>
      <c r="AQ15" s="285">
        <v>-13358</v>
      </c>
      <c r="AR15" s="286">
        <v>-59.8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958865</v>
      </c>
      <c r="AP16" s="284">
        <v>401031</v>
      </c>
      <c r="AQ16" s="285">
        <v>286004</v>
      </c>
      <c r="AR16" s="286">
        <v>40.200000000000003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31.37</v>
      </c>
      <c r="AP21" s="298">
        <v>24.25</v>
      </c>
      <c r="AQ21" s="299">
        <v>7.12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95.4</v>
      </c>
      <c r="AP22" s="303">
        <v>95.4</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366480</v>
      </c>
      <c r="AP32" s="312">
        <v>153275</v>
      </c>
      <c r="AQ32" s="313">
        <v>167387</v>
      </c>
      <c r="AR32" s="314">
        <v>-8.4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90888</v>
      </c>
      <c r="AP35" s="312">
        <v>38013</v>
      </c>
      <c r="AQ35" s="313">
        <v>34589</v>
      </c>
      <c r="AR35" s="314">
        <v>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999</v>
      </c>
      <c r="AP36" s="312">
        <v>418</v>
      </c>
      <c r="AQ36" s="313">
        <v>2508</v>
      </c>
      <c r="AR36" s="314">
        <v>-83.3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30506</v>
      </c>
      <c r="AP37" s="312">
        <v>12759</v>
      </c>
      <c r="AQ37" s="313">
        <v>1525</v>
      </c>
      <c r="AR37" s="314">
        <v>736.7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44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-75652</v>
      </c>
      <c r="AP39" s="312">
        <v>-31640</v>
      </c>
      <c r="AQ39" s="313">
        <v>-7489</v>
      </c>
      <c r="AR39" s="314">
        <v>322.5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-246935</v>
      </c>
      <c r="AP40" s="312">
        <v>-103277</v>
      </c>
      <c r="AQ40" s="313">
        <v>-138932</v>
      </c>
      <c r="AR40" s="314">
        <v>-25.7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166286</v>
      </c>
      <c r="AP41" s="312">
        <v>69547</v>
      </c>
      <c r="AQ41" s="313">
        <v>59636</v>
      </c>
      <c r="AR41" s="314">
        <v>16.600000000000001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1044037</v>
      </c>
      <c r="AN51" s="334">
        <v>414794</v>
      </c>
      <c r="AO51" s="335">
        <v>41.9</v>
      </c>
      <c r="AP51" s="336">
        <v>268375</v>
      </c>
      <c r="AQ51" s="337">
        <v>-1.2</v>
      </c>
      <c r="AR51" s="338">
        <v>43.1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355786</v>
      </c>
      <c r="AN52" s="342">
        <v>141353</v>
      </c>
      <c r="AO52" s="343">
        <v>188.8</v>
      </c>
      <c r="AP52" s="344">
        <v>119602</v>
      </c>
      <c r="AQ52" s="345">
        <v>1.5</v>
      </c>
      <c r="AR52" s="346">
        <v>187.3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695739</v>
      </c>
      <c r="AN53" s="334">
        <v>286430</v>
      </c>
      <c r="AO53" s="335">
        <v>-30.9</v>
      </c>
      <c r="AP53" s="336">
        <v>301035</v>
      </c>
      <c r="AQ53" s="337">
        <v>12.2</v>
      </c>
      <c r="AR53" s="338">
        <v>-43.1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185217</v>
      </c>
      <c r="AN54" s="342">
        <v>76252</v>
      </c>
      <c r="AO54" s="343">
        <v>-46.1</v>
      </c>
      <c r="AP54" s="344">
        <v>154376</v>
      </c>
      <c r="AQ54" s="345">
        <v>29.1</v>
      </c>
      <c r="AR54" s="346">
        <v>-75.2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678337</v>
      </c>
      <c r="AN55" s="334">
        <v>283586</v>
      </c>
      <c r="AO55" s="335">
        <v>-1</v>
      </c>
      <c r="AP55" s="336">
        <v>277467</v>
      </c>
      <c r="AQ55" s="337">
        <v>-7.8</v>
      </c>
      <c r="AR55" s="338">
        <v>6.8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125678</v>
      </c>
      <c r="AN56" s="342">
        <v>52541</v>
      </c>
      <c r="AO56" s="343">
        <v>-31.1</v>
      </c>
      <c r="AP56" s="344">
        <v>128378</v>
      </c>
      <c r="AQ56" s="345">
        <v>-16.8</v>
      </c>
      <c r="AR56" s="346">
        <v>-14.3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594152</v>
      </c>
      <c r="AN57" s="334">
        <v>251546</v>
      </c>
      <c r="AO57" s="335">
        <v>-11.3</v>
      </c>
      <c r="AP57" s="336">
        <v>282256</v>
      </c>
      <c r="AQ57" s="337">
        <v>1.7</v>
      </c>
      <c r="AR57" s="338">
        <v>-13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73487</v>
      </c>
      <c r="AN58" s="342">
        <v>31112</v>
      </c>
      <c r="AO58" s="343">
        <v>-40.799999999999997</v>
      </c>
      <c r="AP58" s="344">
        <v>145453</v>
      </c>
      <c r="AQ58" s="345">
        <v>13.3</v>
      </c>
      <c r="AR58" s="346">
        <v>-54.1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1706597</v>
      </c>
      <c r="AN59" s="334">
        <v>713759</v>
      </c>
      <c r="AO59" s="335">
        <v>183.7</v>
      </c>
      <c r="AP59" s="336">
        <v>295341</v>
      </c>
      <c r="AQ59" s="337">
        <v>4.5999999999999996</v>
      </c>
      <c r="AR59" s="338">
        <v>179.1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288028</v>
      </c>
      <c r="AN60" s="342">
        <v>120463</v>
      </c>
      <c r="AO60" s="343">
        <v>287.2</v>
      </c>
      <c r="AP60" s="344">
        <v>137402</v>
      </c>
      <c r="AQ60" s="345">
        <v>-5.5</v>
      </c>
      <c r="AR60" s="346">
        <v>292.7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943772</v>
      </c>
      <c r="AN61" s="349">
        <v>390023</v>
      </c>
      <c r="AO61" s="350">
        <v>36.5</v>
      </c>
      <c r="AP61" s="351">
        <v>284895</v>
      </c>
      <c r="AQ61" s="352">
        <v>1.9</v>
      </c>
      <c r="AR61" s="338">
        <v>34.6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205639</v>
      </c>
      <c r="AN62" s="342">
        <v>84344</v>
      </c>
      <c r="AO62" s="343">
        <v>71.599999999999994</v>
      </c>
      <c r="AP62" s="344">
        <v>137042</v>
      </c>
      <c r="AQ62" s="345">
        <v>4.3</v>
      </c>
      <c r="AR62" s="346">
        <v>67.3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bdGwWLs1m3rnIpio14XxveD8av7KpJP1hAbVTMB0b6DEmKtSt1IVe/M+DbrbOqxs4aMBBgh9G1a5y1TfmnPTA==" saltValue="hcvRtsUtzn7cE+xk4HGm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z0X47jLaTY4F/ymx/pWX0N9d+brhQH/oBDM6XMXYJjoRVY17FjPH7iDG0lbzY6JPE+YWY4j+0z1PlXT1xw3g8w==" saltValue="YvMBQow22qDFe0yvmB5IH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Z5cWQlQ1San/11pRMunbGKKEY3A3jkV/0peQdeV4eHeWX5LujzgCKOrKceKcycD7JKYHSx9jlOd/Pem5NIXS/A==" saltValue="w0JTNa7AbFfNxY57Kqewl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17.059999999999999</v>
      </c>
      <c r="G47" s="12">
        <v>18.68</v>
      </c>
      <c r="H47" s="12">
        <v>29.49</v>
      </c>
      <c r="I47" s="12">
        <v>35.21</v>
      </c>
      <c r="J47" s="13">
        <v>38.130000000000003</v>
      </c>
    </row>
    <row r="48" spans="2:10" ht="57.75" customHeight="1" x14ac:dyDescent="0.15">
      <c r="B48" s="14"/>
      <c r="C48" s="1141" t="s">
        <v>4</v>
      </c>
      <c r="D48" s="1141"/>
      <c r="E48" s="1142"/>
      <c r="F48" s="15">
        <v>6.47</v>
      </c>
      <c r="G48" s="16">
        <v>4.18</v>
      </c>
      <c r="H48" s="16">
        <v>2.63</v>
      </c>
      <c r="I48" s="16">
        <v>4.53</v>
      </c>
      <c r="J48" s="17">
        <v>3.1</v>
      </c>
    </row>
    <row r="49" spans="2:10" ht="57.75" customHeight="1" thickBot="1" x14ac:dyDescent="0.2">
      <c r="B49" s="18"/>
      <c r="C49" s="1143" t="s">
        <v>5</v>
      </c>
      <c r="D49" s="1143"/>
      <c r="E49" s="1144"/>
      <c r="F49" s="19" t="s">
        <v>530</v>
      </c>
      <c r="G49" s="20" t="s">
        <v>531</v>
      </c>
      <c r="H49" s="20">
        <v>10.94</v>
      </c>
      <c r="I49" s="20">
        <v>6.61</v>
      </c>
      <c r="J49" s="21">
        <v>1.64</v>
      </c>
    </row>
    <row r="50" spans="2:10" x14ac:dyDescent="0.15"/>
  </sheetData>
  <sheetProtection algorithmName="SHA-512" hashValue="4VBnZ1MCU+j70d+z4JmXFByjs7u+0ILsnK67DVbK4nonSfr3Iyhugy+38F5unbsDhAxMUGfYdUvc72Vf90911w==" saltValue="S4D5Txq/4JrnIgJmhg5rA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6.47</v>
      </c>
      <c r="G34" s="33">
        <v>4.17</v>
      </c>
      <c r="H34" s="33">
        <v>2.63</v>
      </c>
      <c r="I34" s="33">
        <v>4.5199999999999996</v>
      </c>
      <c r="J34" s="34">
        <v>3.1</v>
      </c>
      <c r="K34" s="22"/>
      <c r="L34" s="22"/>
      <c r="M34" s="22"/>
      <c r="N34" s="22"/>
      <c r="O34" s="22"/>
      <c r="P34" s="22"/>
    </row>
    <row r="35" spans="1:16" ht="39" customHeight="1" x14ac:dyDescent="0.15">
      <c r="A35" s="22"/>
      <c r="B35" s="35"/>
      <c r="C35" s="1145" t="s">
        <v>533</v>
      </c>
      <c r="D35" s="1146"/>
      <c r="E35" s="1147"/>
      <c r="F35" s="36">
        <v>0.72</v>
      </c>
      <c r="G35" s="37">
        <v>1.19</v>
      </c>
      <c r="H35" s="37">
        <v>1.36</v>
      </c>
      <c r="I35" s="37">
        <v>1.1000000000000001</v>
      </c>
      <c r="J35" s="38">
        <v>1.65</v>
      </c>
      <c r="K35" s="22"/>
      <c r="L35" s="22"/>
      <c r="M35" s="22"/>
      <c r="N35" s="22"/>
      <c r="O35" s="22"/>
      <c r="P35" s="22"/>
    </row>
    <row r="36" spans="1:16" ht="39" customHeight="1" x14ac:dyDescent="0.15">
      <c r="A36" s="22"/>
      <c r="B36" s="35"/>
      <c r="C36" s="1145" t="s">
        <v>534</v>
      </c>
      <c r="D36" s="1146"/>
      <c r="E36" s="1147"/>
      <c r="F36" s="36">
        <v>0.01</v>
      </c>
      <c r="G36" s="37">
        <v>0.01</v>
      </c>
      <c r="H36" s="37">
        <v>0</v>
      </c>
      <c r="I36" s="37">
        <v>0</v>
      </c>
      <c r="J36" s="38">
        <v>0.42</v>
      </c>
      <c r="K36" s="22"/>
      <c r="L36" s="22"/>
      <c r="M36" s="22"/>
      <c r="N36" s="22"/>
      <c r="O36" s="22"/>
      <c r="P36" s="22"/>
    </row>
    <row r="37" spans="1:16" ht="39" customHeight="1" x14ac:dyDescent="0.15">
      <c r="A37" s="22"/>
      <c r="B37" s="35"/>
      <c r="C37" s="1145" t="s">
        <v>535</v>
      </c>
      <c r="D37" s="1146"/>
      <c r="E37" s="1147"/>
      <c r="F37" s="36">
        <v>0.5</v>
      </c>
      <c r="G37" s="37">
        <v>0.53</v>
      </c>
      <c r="H37" s="37">
        <v>0.34</v>
      </c>
      <c r="I37" s="37">
        <v>0.47</v>
      </c>
      <c r="J37" s="38">
        <v>0.23</v>
      </c>
      <c r="K37" s="22"/>
      <c r="L37" s="22"/>
      <c r="M37" s="22"/>
      <c r="N37" s="22"/>
      <c r="O37" s="22"/>
      <c r="P37" s="22"/>
    </row>
    <row r="38" spans="1:16" ht="39" customHeight="1" x14ac:dyDescent="0.15">
      <c r="A38" s="22"/>
      <c r="B38" s="35"/>
      <c r="C38" s="1145" t="s">
        <v>536</v>
      </c>
      <c r="D38" s="1146"/>
      <c r="E38" s="1147"/>
      <c r="F38" s="36">
        <v>0.01</v>
      </c>
      <c r="G38" s="37">
        <v>0.01</v>
      </c>
      <c r="H38" s="37">
        <v>0.01</v>
      </c>
      <c r="I38" s="37">
        <v>0.02</v>
      </c>
      <c r="J38" s="38">
        <v>0.06</v>
      </c>
      <c r="K38" s="22"/>
      <c r="L38" s="22"/>
      <c r="M38" s="22"/>
      <c r="N38" s="22"/>
      <c r="O38" s="22"/>
      <c r="P38" s="22"/>
    </row>
    <row r="39" spans="1:16" ht="39" customHeight="1" x14ac:dyDescent="0.15">
      <c r="A39" s="22"/>
      <c r="B39" s="35"/>
      <c r="C39" s="1145" t="s">
        <v>537</v>
      </c>
      <c r="D39" s="1146"/>
      <c r="E39" s="1147"/>
      <c r="F39" s="36">
        <v>0.03</v>
      </c>
      <c r="G39" s="37">
        <v>0.05</v>
      </c>
      <c r="H39" s="37">
        <v>0.03</v>
      </c>
      <c r="I39" s="37">
        <v>0.06</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Vecd7QV7V+i9U8eh6AxjcnuO3RUNo7nUGN5qt/+aC+KPtCcvR9rdlXDTR/zTgvMSCWRJQKP8jqVf3OekQtUxA==" saltValue="tM20HWVR7toG9jy8vHxq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529</v>
      </c>
      <c r="L45" s="60">
        <v>483</v>
      </c>
      <c r="M45" s="60">
        <v>433</v>
      </c>
      <c r="N45" s="60">
        <v>365</v>
      </c>
      <c r="O45" s="61">
        <v>366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91</v>
      </c>
      <c r="L48" s="64">
        <v>87</v>
      </c>
      <c r="M48" s="64">
        <v>84</v>
      </c>
      <c r="N48" s="64">
        <v>84</v>
      </c>
      <c r="O48" s="65">
        <v>91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v>1</v>
      </c>
      <c r="M49" s="64">
        <v>2</v>
      </c>
      <c r="N49" s="64">
        <v>2</v>
      </c>
      <c r="O49" s="65">
        <v>1</v>
      </c>
      <c r="P49" s="48"/>
      <c r="Q49" s="48"/>
      <c r="R49" s="48"/>
      <c r="S49" s="48"/>
      <c r="T49" s="48"/>
      <c r="U49" s="48"/>
    </row>
    <row r="50" spans="1:21" ht="30.75" customHeight="1" x14ac:dyDescent="0.15">
      <c r="A50" s="48"/>
      <c r="B50" s="1155"/>
      <c r="C50" s="1156"/>
      <c r="D50" s="62"/>
      <c r="E50" s="1161" t="s">
        <v>15</v>
      </c>
      <c r="F50" s="1161"/>
      <c r="G50" s="1161"/>
      <c r="H50" s="1161"/>
      <c r="I50" s="1161"/>
      <c r="J50" s="1162"/>
      <c r="K50" s="63">
        <v>25</v>
      </c>
      <c r="L50" s="64">
        <v>30</v>
      </c>
      <c r="M50" s="64">
        <v>30</v>
      </c>
      <c r="N50" s="64">
        <v>32</v>
      </c>
      <c r="O50" s="65">
        <v>31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423</v>
      </c>
      <c r="L52" s="64">
        <v>395</v>
      </c>
      <c r="M52" s="64">
        <v>357</v>
      </c>
      <c r="N52" s="64">
        <v>321</v>
      </c>
      <c r="O52" s="65">
        <v>323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223</v>
      </c>
      <c r="L53" s="69">
        <v>206</v>
      </c>
      <c r="M53" s="69">
        <v>192</v>
      </c>
      <c r="N53" s="69">
        <v>162</v>
      </c>
      <c r="O53" s="70">
        <v>166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kWm7zacejwAc2DO2/IDjdbDcKGIyRlsoGE3b5QWkV84s8FvkPfAqopStulxa+vTHTOPrWid/R7kbnHvJn6nw==" saltValue="7UdUc8W8no9Hl03jVQukf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3610</v>
      </c>
      <c r="J41" s="356">
        <v>3397</v>
      </c>
      <c r="K41" s="356">
        <v>3188</v>
      </c>
      <c r="L41" s="356">
        <v>3161</v>
      </c>
      <c r="M41" s="357">
        <v>4111</v>
      </c>
    </row>
    <row r="42" spans="2:13" ht="27.75" customHeight="1" x14ac:dyDescent="0.15">
      <c r="B42" s="1186"/>
      <c r="C42" s="1187"/>
      <c r="D42" s="106"/>
      <c r="E42" s="1192" t="s">
        <v>32</v>
      </c>
      <c r="F42" s="1192"/>
      <c r="G42" s="1192"/>
      <c r="H42" s="1193"/>
      <c r="I42" s="358">
        <v>302</v>
      </c>
      <c r="J42" s="359">
        <v>276</v>
      </c>
      <c r="K42" s="359">
        <v>253</v>
      </c>
      <c r="L42" s="359">
        <v>223</v>
      </c>
      <c r="M42" s="360">
        <v>197</v>
      </c>
    </row>
    <row r="43" spans="2:13" ht="27.75" customHeight="1" x14ac:dyDescent="0.15">
      <c r="B43" s="1186"/>
      <c r="C43" s="1187"/>
      <c r="D43" s="106"/>
      <c r="E43" s="1192" t="s">
        <v>33</v>
      </c>
      <c r="F43" s="1192"/>
      <c r="G43" s="1192"/>
      <c r="H43" s="1193"/>
      <c r="I43" s="358">
        <v>828</v>
      </c>
      <c r="J43" s="359">
        <v>837</v>
      </c>
      <c r="K43" s="359">
        <v>879</v>
      </c>
      <c r="L43" s="359">
        <v>945</v>
      </c>
      <c r="M43" s="360">
        <v>952</v>
      </c>
    </row>
    <row r="44" spans="2:13" ht="27.75" customHeight="1" x14ac:dyDescent="0.15">
      <c r="B44" s="1186"/>
      <c r="C44" s="1187"/>
      <c r="D44" s="106"/>
      <c r="E44" s="1192" t="s">
        <v>34</v>
      </c>
      <c r="F44" s="1192"/>
      <c r="G44" s="1192"/>
      <c r="H44" s="1193"/>
      <c r="I44" s="358">
        <v>9</v>
      </c>
      <c r="J44" s="359">
        <v>5</v>
      </c>
      <c r="K44" s="359">
        <v>4</v>
      </c>
      <c r="L44" s="359">
        <v>2</v>
      </c>
      <c r="M44" s="360">
        <v>1</v>
      </c>
    </row>
    <row r="45" spans="2:13" ht="27.75" customHeight="1" x14ac:dyDescent="0.15">
      <c r="B45" s="1186"/>
      <c r="C45" s="1187"/>
      <c r="D45" s="106"/>
      <c r="E45" s="1192" t="s">
        <v>35</v>
      </c>
      <c r="F45" s="1192"/>
      <c r="G45" s="1192"/>
      <c r="H45" s="1193"/>
      <c r="I45" s="358">
        <v>212</v>
      </c>
      <c r="J45" s="359">
        <v>205</v>
      </c>
      <c r="K45" s="359">
        <v>249</v>
      </c>
      <c r="L45" s="359">
        <v>228</v>
      </c>
      <c r="M45" s="360">
        <v>264</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1266</v>
      </c>
      <c r="J50" s="359">
        <v>1360</v>
      </c>
      <c r="K50" s="359">
        <v>1713</v>
      </c>
      <c r="L50" s="359">
        <v>1779</v>
      </c>
      <c r="M50" s="360">
        <v>1791</v>
      </c>
    </row>
    <row r="51" spans="2:13" ht="27.75" customHeight="1" x14ac:dyDescent="0.15">
      <c r="B51" s="1186"/>
      <c r="C51" s="1187"/>
      <c r="D51" s="106"/>
      <c r="E51" s="1192" t="s">
        <v>42</v>
      </c>
      <c r="F51" s="1192"/>
      <c r="G51" s="1192"/>
      <c r="H51" s="1193"/>
      <c r="I51" s="358">
        <v>821</v>
      </c>
      <c r="J51" s="359">
        <v>762</v>
      </c>
      <c r="K51" s="359">
        <v>677</v>
      </c>
      <c r="L51" s="359">
        <v>611</v>
      </c>
      <c r="M51" s="360">
        <v>555</v>
      </c>
    </row>
    <row r="52" spans="2:13" ht="27.75" customHeight="1" x14ac:dyDescent="0.15">
      <c r="B52" s="1188"/>
      <c r="C52" s="1189"/>
      <c r="D52" s="106"/>
      <c r="E52" s="1192" t="s">
        <v>43</v>
      </c>
      <c r="F52" s="1192"/>
      <c r="G52" s="1192"/>
      <c r="H52" s="1193"/>
      <c r="I52" s="358">
        <v>2784</v>
      </c>
      <c r="J52" s="359">
        <v>2685</v>
      </c>
      <c r="K52" s="359">
        <v>2623</v>
      </c>
      <c r="L52" s="359">
        <v>2654</v>
      </c>
      <c r="M52" s="360">
        <v>3380</v>
      </c>
    </row>
    <row r="53" spans="2:13" ht="27.75" customHeight="1" thickBot="1" x14ac:dyDescent="0.2">
      <c r="B53" s="1199" t="s">
        <v>19</v>
      </c>
      <c r="C53" s="1200"/>
      <c r="D53" s="110"/>
      <c r="E53" s="1201" t="s">
        <v>44</v>
      </c>
      <c r="F53" s="1201"/>
      <c r="G53" s="1201"/>
      <c r="H53" s="1202"/>
      <c r="I53" s="361">
        <v>90</v>
      </c>
      <c r="J53" s="362">
        <v>-87</v>
      </c>
      <c r="K53" s="362">
        <v>-440</v>
      </c>
      <c r="L53" s="362">
        <v>-486</v>
      </c>
      <c r="M53" s="363">
        <v>-201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1/d80krDKKpLMHM/Yalic9Wtf1D6kXbnbM8zmrhycNPbMGH3HS1mW3nwBqLA9Ll3Vqe8+5KTZVmFWRfKYftmQ==" saltValue="v9KWnE3GtBS12jL7xe+U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669</v>
      </c>
      <c r="G55" s="122">
        <v>774</v>
      </c>
      <c r="H55" s="123">
        <v>841</v>
      </c>
    </row>
    <row r="56" spans="2:8" ht="52.5" customHeight="1" x14ac:dyDescent="0.15">
      <c r="B56" s="124"/>
      <c r="C56" s="1213" t="s">
        <v>47</v>
      </c>
      <c r="D56" s="1213"/>
      <c r="E56" s="1214"/>
      <c r="F56" s="125">
        <v>32</v>
      </c>
      <c r="G56" s="125">
        <v>32</v>
      </c>
      <c r="H56" s="126">
        <v>32</v>
      </c>
    </row>
    <row r="57" spans="2:8" ht="53.25" customHeight="1" x14ac:dyDescent="0.15">
      <c r="B57" s="124"/>
      <c r="C57" s="1215" t="s">
        <v>48</v>
      </c>
      <c r="D57" s="1215"/>
      <c r="E57" s="1216"/>
      <c r="F57" s="127">
        <v>969</v>
      </c>
      <c r="G57" s="127">
        <v>923</v>
      </c>
      <c r="H57" s="128">
        <v>859</v>
      </c>
    </row>
    <row r="58" spans="2:8" ht="45.75" customHeight="1" x14ac:dyDescent="0.15">
      <c r="B58" s="129"/>
      <c r="C58" s="1203" t="s">
        <v>550</v>
      </c>
      <c r="D58" s="1204"/>
      <c r="E58" s="1205"/>
      <c r="F58" s="130">
        <v>404</v>
      </c>
      <c r="G58" s="130">
        <v>404</v>
      </c>
      <c r="H58" s="131">
        <v>404</v>
      </c>
    </row>
    <row r="59" spans="2:8" ht="45.75" customHeight="1" x14ac:dyDescent="0.15">
      <c r="B59" s="129"/>
      <c r="C59" s="1203" t="s">
        <v>551</v>
      </c>
      <c r="D59" s="1204"/>
      <c r="E59" s="1205"/>
      <c r="F59" s="130">
        <v>316</v>
      </c>
      <c r="G59" s="130">
        <v>316</v>
      </c>
      <c r="H59" s="131">
        <v>301</v>
      </c>
    </row>
    <row r="60" spans="2:8" ht="45.75" customHeight="1" x14ac:dyDescent="0.15">
      <c r="B60" s="129"/>
      <c r="C60" s="1203" t="s">
        <v>552</v>
      </c>
      <c r="D60" s="1204"/>
      <c r="E60" s="1205"/>
      <c r="F60" s="130">
        <v>59</v>
      </c>
      <c r="G60" s="130">
        <v>59</v>
      </c>
      <c r="H60" s="131">
        <v>59</v>
      </c>
    </row>
    <row r="61" spans="2:8" ht="45.75" customHeight="1" x14ac:dyDescent="0.15">
      <c r="B61" s="129"/>
      <c r="C61" s="1203" t="s">
        <v>553</v>
      </c>
      <c r="D61" s="1204"/>
      <c r="E61" s="1205"/>
      <c r="F61" s="130">
        <v>55</v>
      </c>
      <c r="G61" s="130">
        <v>41</v>
      </c>
      <c r="H61" s="131">
        <v>43</v>
      </c>
    </row>
    <row r="62" spans="2:8" ht="45.75" customHeight="1" thickBot="1" x14ac:dyDescent="0.2">
      <c r="B62" s="132"/>
      <c r="C62" s="1206" t="s">
        <v>554</v>
      </c>
      <c r="D62" s="1207"/>
      <c r="E62" s="1208"/>
      <c r="F62" s="133">
        <v>47</v>
      </c>
      <c r="G62" s="133">
        <v>32</v>
      </c>
      <c r="H62" s="134">
        <v>27</v>
      </c>
    </row>
    <row r="63" spans="2:8" ht="52.5" customHeight="1" thickBot="1" x14ac:dyDescent="0.2">
      <c r="B63" s="135"/>
      <c r="C63" s="1209" t="s">
        <v>49</v>
      </c>
      <c r="D63" s="1209"/>
      <c r="E63" s="1210"/>
      <c r="F63" s="136">
        <v>1670</v>
      </c>
      <c r="G63" s="136">
        <v>1729</v>
      </c>
      <c r="H63" s="137">
        <v>1732</v>
      </c>
    </row>
    <row r="64" spans="2:8" x14ac:dyDescent="0.15"/>
  </sheetData>
  <sheetProtection algorithmName="SHA-512" hashValue="Ph1YPmJXLJqUefS5bCVC2KDRN9C7kAEvhC47T8TZvq/N0mvHOr79+/XXkKw7SneXk8F5dCVpKglnloFueaMh0A==" saltValue="Q1IbTczYXthYPpd4IZ6C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414794</v>
      </c>
      <c r="E3" s="156"/>
      <c r="F3" s="157">
        <v>268375</v>
      </c>
      <c r="G3" s="158"/>
      <c r="H3" s="159"/>
    </row>
    <row r="4" spans="1:8" x14ac:dyDescent="0.15">
      <c r="A4" s="160"/>
      <c r="B4" s="161"/>
      <c r="C4" s="162"/>
      <c r="D4" s="163">
        <v>141353</v>
      </c>
      <c r="E4" s="164"/>
      <c r="F4" s="165">
        <v>119602</v>
      </c>
      <c r="G4" s="166"/>
      <c r="H4" s="167"/>
    </row>
    <row r="5" spans="1:8" x14ac:dyDescent="0.15">
      <c r="A5" s="148" t="s">
        <v>519</v>
      </c>
      <c r="B5" s="153"/>
      <c r="C5" s="154"/>
      <c r="D5" s="155">
        <v>286430</v>
      </c>
      <c r="E5" s="156"/>
      <c r="F5" s="157">
        <v>301035</v>
      </c>
      <c r="G5" s="158"/>
      <c r="H5" s="159"/>
    </row>
    <row r="6" spans="1:8" x14ac:dyDescent="0.15">
      <c r="A6" s="160"/>
      <c r="B6" s="161"/>
      <c r="C6" s="162"/>
      <c r="D6" s="163">
        <v>76252</v>
      </c>
      <c r="E6" s="164"/>
      <c r="F6" s="165">
        <v>154376</v>
      </c>
      <c r="G6" s="166"/>
      <c r="H6" s="167"/>
    </row>
    <row r="7" spans="1:8" x14ac:dyDescent="0.15">
      <c r="A7" s="148" t="s">
        <v>520</v>
      </c>
      <c r="B7" s="153"/>
      <c r="C7" s="154"/>
      <c r="D7" s="155">
        <v>283586</v>
      </c>
      <c r="E7" s="156"/>
      <c r="F7" s="157">
        <v>277467</v>
      </c>
      <c r="G7" s="158"/>
      <c r="H7" s="159"/>
    </row>
    <row r="8" spans="1:8" x14ac:dyDescent="0.15">
      <c r="A8" s="160"/>
      <c r="B8" s="161"/>
      <c r="C8" s="162"/>
      <c r="D8" s="163">
        <v>52541</v>
      </c>
      <c r="E8" s="164"/>
      <c r="F8" s="165">
        <v>128378</v>
      </c>
      <c r="G8" s="166"/>
      <c r="H8" s="167"/>
    </row>
    <row r="9" spans="1:8" x14ac:dyDescent="0.15">
      <c r="A9" s="148" t="s">
        <v>521</v>
      </c>
      <c r="B9" s="153"/>
      <c r="C9" s="154"/>
      <c r="D9" s="155">
        <v>251546</v>
      </c>
      <c r="E9" s="156"/>
      <c r="F9" s="157">
        <v>282256</v>
      </c>
      <c r="G9" s="158"/>
      <c r="H9" s="159"/>
    </row>
    <row r="10" spans="1:8" x14ac:dyDescent="0.15">
      <c r="A10" s="160"/>
      <c r="B10" s="161"/>
      <c r="C10" s="162"/>
      <c r="D10" s="163">
        <v>31112</v>
      </c>
      <c r="E10" s="164"/>
      <c r="F10" s="165">
        <v>145453</v>
      </c>
      <c r="G10" s="166"/>
      <c r="H10" s="167"/>
    </row>
    <row r="11" spans="1:8" x14ac:dyDescent="0.15">
      <c r="A11" s="148" t="s">
        <v>522</v>
      </c>
      <c r="B11" s="153"/>
      <c r="C11" s="154"/>
      <c r="D11" s="155">
        <v>713759</v>
      </c>
      <c r="E11" s="156"/>
      <c r="F11" s="157">
        <v>295341</v>
      </c>
      <c r="G11" s="158"/>
      <c r="H11" s="159"/>
    </row>
    <row r="12" spans="1:8" x14ac:dyDescent="0.15">
      <c r="A12" s="160"/>
      <c r="B12" s="161"/>
      <c r="C12" s="168"/>
      <c r="D12" s="163">
        <v>120463</v>
      </c>
      <c r="E12" s="164"/>
      <c r="F12" s="165">
        <v>137402</v>
      </c>
      <c r="G12" s="166"/>
      <c r="H12" s="167"/>
    </row>
    <row r="13" spans="1:8" x14ac:dyDescent="0.15">
      <c r="A13" s="148"/>
      <c r="B13" s="153"/>
      <c r="C13" s="169"/>
      <c r="D13" s="170">
        <v>390023</v>
      </c>
      <c r="E13" s="171"/>
      <c r="F13" s="172">
        <v>284895</v>
      </c>
      <c r="G13" s="173"/>
      <c r="H13" s="159"/>
    </row>
    <row r="14" spans="1:8" x14ac:dyDescent="0.15">
      <c r="A14" s="160"/>
      <c r="B14" s="161"/>
      <c r="C14" s="162"/>
      <c r="D14" s="163">
        <v>84344</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6.47</v>
      </c>
      <c r="C19" s="174">
        <f>ROUND(VALUE(SUBSTITUTE(実質収支比率等に係る経年分析!G$48,"▲","-")),2)</f>
        <v>4.18</v>
      </c>
      <c r="D19" s="174">
        <f>ROUND(VALUE(SUBSTITUTE(実質収支比率等に係る経年分析!H$48,"▲","-")),2)</f>
        <v>2.63</v>
      </c>
      <c r="E19" s="174">
        <f>ROUND(VALUE(SUBSTITUTE(実質収支比率等に係る経年分析!I$48,"▲","-")),2)</f>
        <v>4.53</v>
      </c>
      <c r="F19" s="174">
        <f>ROUND(VALUE(SUBSTITUTE(実質収支比率等に係る経年分析!J$48,"▲","-")),2)</f>
        <v>3.1</v>
      </c>
    </row>
    <row r="20" spans="1:11" x14ac:dyDescent="0.15">
      <c r="A20" s="174" t="s">
        <v>53</v>
      </c>
      <c r="B20" s="174">
        <f>ROUND(VALUE(SUBSTITUTE(実質収支比率等に係る経年分析!F$47,"▲","-")),2)</f>
        <v>17.059999999999999</v>
      </c>
      <c r="C20" s="174">
        <f>ROUND(VALUE(SUBSTITUTE(実質収支比率等に係る経年分析!G$47,"▲","-")),2)</f>
        <v>18.68</v>
      </c>
      <c r="D20" s="174">
        <f>ROUND(VALUE(SUBSTITUTE(実質収支比率等に係る経年分析!H$47,"▲","-")),2)</f>
        <v>29.49</v>
      </c>
      <c r="E20" s="174">
        <f>ROUND(VALUE(SUBSTITUTE(実質収支比率等に係る経年分析!I$47,"▲","-")),2)</f>
        <v>35.21</v>
      </c>
      <c r="F20" s="174">
        <f>ROUND(VALUE(SUBSTITUTE(実質収支比率等に係る経年分析!J$47,"▲","-")),2)</f>
        <v>38.130000000000003</v>
      </c>
    </row>
    <row r="21" spans="1:11" x14ac:dyDescent="0.15">
      <c r="A21" s="174" t="s">
        <v>54</v>
      </c>
      <c r="B21" s="174">
        <f>IF(ISNUMBER(VALUE(SUBSTITUTE(実質収支比率等に係る経年分析!F$49,"▲","-"))),ROUND(VALUE(SUBSTITUTE(実質収支比率等に係る経年分析!F$49,"▲","-")),2),NA())</f>
        <v>-0.33</v>
      </c>
      <c r="C21" s="174">
        <f>IF(ISNUMBER(VALUE(SUBSTITUTE(実質収支比率等に係る経年分析!G$49,"▲","-"))),ROUND(VALUE(SUBSTITUTE(実質収支比率等に係る経年分析!G$49,"▲","-")),2),NA())</f>
        <v>-7.0000000000000007E-2</v>
      </c>
      <c r="D21" s="174">
        <f>IF(ISNUMBER(VALUE(SUBSTITUTE(実質収支比率等に係る経年分析!H$49,"▲","-"))),ROUND(VALUE(SUBSTITUTE(実質収支比率等に係る経年分析!H$49,"▲","-")),2),NA())</f>
        <v>10.94</v>
      </c>
      <c r="E21" s="174">
        <f>IF(ISNUMBER(VALUE(SUBSTITUTE(実質収支比率等に係る経年分析!I$49,"▲","-"))),ROUND(VALUE(SUBSTITUTE(実質収支比率等に係る経年分析!I$49,"▲","-")),2),NA())</f>
        <v>6.61</v>
      </c>
      <c r="F21" s="174">
        <f>IF(ISNUMBER(VALUE(SUBSTITUTE(実質収支比率等に係る経年分析!J$49,"▲","-"))),ROUND(VALUE(SUBSTITUTE(実質収支比率等に係る経年分析!J$49,"▲","-")),2),NA())</f>
        <v>1.64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0.23</v>
      </c>
    </row>
    <row r="34" spans="1:16" x14ac:dyDescent="0.15">
      <c r="A34" s="175" t="str">
        <f>IF(連結実質赤字比率に係る赤字・黒字の構成分析!C$36="",NA(),連結実質赤字比率に係る赤字・黒字の構成分析!C$36)</f>
        <v>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0.42</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1.1000000000000001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4.5199999999999996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423</v>
      </c>
      <c r="E42" s="176"/>
      <c r="F42" s="176"/>
      <c r="G42" s="176">
        <f>'実質公債費比率（分子）の構造'!L$52</f>
        <v>395</v>
      </c>
      <c r="H42" s="176"/>
      <c r="I42" s="176"/>
      <c r="J42" s="176">
        <f>'実質公債費比率（分子）の構造'!M$52</f>
        <v>357</v>
      </c>
      <c r="K42" s="176"/>
      <c r="L42" s="176"/>
      <c r="M42" s="176">
        <f>'実質公債費比率（分子）の構造'!N$52</f>
        <v>321</v>
      </c>
      <c r="N42" s="176"/>
      <c r="O42" s="176"/>
      <c r="P42" s="176">
        <f>'実質公債費比率（分子）の構造'!O$52</f>
        <v>323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25</v>
      </c>
      <c r="C44" s="176"/>
      <c r="D44" s="176"/>
      <c r="E44" s="176">
        <f>'実質公債費比率（分子）の構造'!L$50</f>
        <v>30</v>
      </c>
      <c r="F44" s="176"/>
      <c r="G44" s="176"/>
      <c r="H44" s="176">
        <f>'実質公債費比率（分子）の構造'!M$50</f>
        <v>30</v>
      </c>
      <c r="I44" s="176"/>
      <c r="J44" s="176"/>
      <c r="K44" s="176">
        <f>'実質公債費比率（分子）の構造'!N$50</f>
        <v>32</v>
      </c>
      <c r="L44" s="176"/>
      <c r="M44" s="176"/>
      <c r="N44" s="176">
        <f>'実質公債費比率（分子）の構造'!O$50</f>
        <v>31</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2</v>
      </c>
      <c r="I45" s="176"/>
      <c r="J45" s="176"/>
      <c r="K45" s="176">
        <f>'実質公債費比率（分子）の構造'!N$49</f>
        <v>2</v>
      </c>
      <c r="L45" s="176"/>
      <c r="M45" s="176"/>
      <c r="N45" s="176">
        <f>'実質公債費比率（分子）の構造'!O$49</f>
        <v>1</v>
      </c>
      <c r="O45" s="176"/>
      <c r="P45" s="176"/>
    </row>
    <row r="46" spans="1:16" x14ac:dyDescent="0.15">
      <c r="A46" s="176" t="s">
        <v>64</v>
      </c>
      <c r="B46" s="176">
        <f>'実質公債費比率（分子）の構造'!K$48</f>
        <v>91</v>
      </c>
      <c r="C46" s="176"/>
      <c r="D46" s="176"/>
      <c r="E46" s="176">
        <f>'実質公債費比率（分子）の構造'!L$48</f>
        <v>87</v>
      </c>
      <c r="F46" s="176"/>
      <c r="G46" s="176"/>
      <c r="H46" s="176">
        <f>'実質公債費比率（分子）の構造'!M$48</f>
        <v>84</v>
      </c>
      <c r="I46" s="176"/>
      <c r="J46" s="176"/>
      <c r="K46" s="176">
        <f>'実質公債費比率（分子）の構造'!N$48</f>
        <v>84</v>
      </c>
      <c r="L46" s="176"/>
      <c r="M46" s="176"/>
      <c r="N46" s="176">
        <f>'実質公債費比率（分子）の構造'!O$48</f>
        <v>91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529</v>
      </c>
      <c r="C49" s="176"/>
      <c r="D49" s="176"/>
      <c r="E49" s="176">
        <f>'実質公債費比率（分子）の構造'!L$45</f>
        <v>483</v>
      </c>
      <c r="F49" s="176"/>
      <c r="G49" s="176"/>
      <c r="H49" s="176">
        <f>'実質公債費比率（分子）の構造'!M$45</f>
        <v>433</v>
      </c>
      <c r="I49" s="176"/>
      <c r="J49" s="176"/>
      <c r="K49" s="176">
        <f>'実質公債費比率（分子）の構造'!N$45</f>
        <v>365</v>
      </c>
      <c r="L49" s="176"/>
      <c r="M49" s="176"/>
      <c r="N49" s="176">
        <f>'実質公債費比率（分子）の構造'!O$45</f>
        <v>366</v>
      </c>
      <c r="O49" s="176"/>
      <c r="P49" s="176"/>
    </row>
    <row r="50" spans="1:16" x14ac:dyDescent="0.15">
      <c r="A50" s="176" t="s">
        <v>67</v>
      </c>
      <c r="B50" s="176" t="e">
        <f>NA()</f>
        <v>#N/A</v>
      </c>
      <c r="C50" s="176">
        <f>IF(ISNUMBER('実質公債費比率（分子）の構造'!K$53),'実質公債費比率（分子）の構造'!K$53,NA())</f>
        <v>223</v>
      </c>
      <c r="D50" s="176" t="e">
        <f>NA()</f>
        <v>#N/A</v>
      </c>
      <c r="E50" s="176" t="e">
        <f>NA()</f>
        <v>#N/A</v>
      </c>
      <c r="F50" s="176">
        <f>IF(ISNUMBER('実質公債費比率（分子）の構造'!L$53),'実質公債費比率（分子）の構造'!L$53,NA())</f>
        <v>206</v>
      </c>
      <c r="G50" s="176" t="e">
        <f>NA()</f>
        <v>#N/A</v>
      </c>
      <c r="H50" s="176" t="e">
        <f>NA()</f>
        <v>#N/A</v>
      </c>
      <c r="I50" s="176">
        <f>IF(ISNUMBER('実質公債費比率（分子）の構造'!M$53),'実質公債費比率（分子）の構造'!M$53,NA())</f>
        <v>192</v>
      </c>
      <c r="J50" s="176" t="e">
        <f>NA()</f>
        <v>#N/A</v>
      </c>
      <c r="K50" s="176" t="e">
        <f>NA()</f>
        <v>#N/A</v>
      </c>
      <c r="L50" s="176">
        <f>IF(ISNUMBER('実質公債費比率（分子）の構造'!N$53),'実質公債費比率（分子）の構造'!N$53,NA())</f>
        <v>162</v>
      </c>
      <c r="M50" s="176" t="e">
        <f>NA()</f>
        <v>#N/A</v>
      </c>
      <c r="N50" s="176" t="e">
        <f>NA()</f>
        <v>#N/A</v>
      </c>
      <c r="O50" s="176">
        <f>IF(ISNUMBER('実質公債費比率（分子）の構造'!O$53),'実質公債費比率（分子）の構造'!O$53,NA())</f>
        <v>166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2784</v>
      </c>
      <c r="E56" s="175"/>
      <c r="F56" s="175"/>
      <c r="G56" s="175">
        <f>'将来負担比率（分子）の構造'!J$52</f>
        <v>2685</v>
      </c>
      <c r="H56" s="175"/>
      <c r="I56" s="175"/>
      <c r="J56" s="175">
        <f>'将来負担比率（分子）の構造'!K$52</f>
        <v>2623</v>
      </c>
      <c r="K56" s="175"/>
      <c r="L56" s="175"/>
      <c r="M56" s="175">
        <f>'将来負担比率（分子）の構造'!L$52</f>
        <v>2654</v>
      </c>
      <c r="N56" s="175"/>
      <c r="O56" s="175"/>
      <c r="P56" s="175">
        <f>'将来負担比率（分子）の構造'!M$52</f>
        <v>3380</v>
      </c>
    </row>
    <row r="57" spans="1:16" x14ac:dyDescent="0.15">
      <c r="A57" s="175" t="s">
        <v>42</v>
      </c>
      <c r="B57" s="175"/>
      <c r="C57" s="175"/>
      <c r="D57" s="175">
        <f>'将来負担比率（分子）の構造'!I$51</f>
        <v>821</v>
      </c>
      <c r="E57" s="175"/>
      <c r="F57" s="175"/>
      <c r="G57" s="175">
        <f>'将来負担比率（分子）の構造'!J$51</f>
        <v>762</v>
      </c>
      <c r="H57" s="175"/>
      <c r="I57" s="175"/>
      <c r="J57" s="175">
        <f>'将来負担比率（分子）の構造'!K$51</f>
        <v>677</v>
      </c>
      <c r="K57" s="175"/>
      <c r="L57" s="175"/>
      <c r="M57" s="175">
        <f>'将来負担比率（分子）の構造'!L$51</f>
        <v>611</v>
      </c>
      <c r="N57" s="175"/>
      <c r="O57" s="175"/>
      <c r="P57" s="175">
        <f>'将来負担比率（分子）の構造'!M$51</f>
        <v>555</v>
      </c>
    </row>
    <row r="58" spans="1:16" x14ac:dyDescent="0.15">
      <c r="A58" s="175" t="s">
        <v>41</v>
      </c>
      <c r="B58" s="175"/>
      <c r="C58" s="175"/>
      <c r="D58" s="175">
        <f>'将来負担比率（分子）の構造'!I$50</f>
        <v>1266</v>
      </c>
      <c r="E58" s="175"/>
      <c r="F58" s="175"/>
      <c r="G58" s="175">
        <f>'将来負担比率（分子）の構造'!J$50</f>
        <v>1360</v>
      </c>
      <c r="H58" s="175"/>
      <c r="I58" s="175"/>
      <c r="J58" s="175">
        <f>'将来負担比率（分子）の構造'!K$50</f>
        <v>1713</v>
      </c>
      <c r="K58" s="175"/>
      <c r="L58" s="175"/>
      <c r="M58" s="175">
        <f>'将来負担比率（分子）の構造'!L$50</f>
        <v>1779</v>
      </c>
      <c r="N58" s="175"/>
      <c r="O58" s="175"/>
      <c r="P58" s="175">
        <f>'将来負担比率（分子）の構造'!M$50</f>
        <v>1791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212</v>
      </c>
      <c r="C62" s="175"/>
      <c r="D62" s="175"/>
      <c r="E62" s="175">
        <f>'将来負担比率（分子）の構造'!J$45</f>
        <v>205</v>
      </c>
      <c r="F62" s="175"/>
      <c r="G62" s="175"/>
      <c r="H62" s="175">
        <f>'将来負担比率（分子）の構造'!K$45</f>
        <v>249</v>
      </c>
      <c r="I62" s="175"/>
      <c r="J62" s="175"/>
      <c r="K62" s="175">
        <f>'将来負担比率（分子）の構造'!L$45</f>
        <v>228</v>
      </c>
      <c r="L62" s="175"/>
      <c r="M62" s="175"/>
      <c r="N62" s="175">
        <f>'将来負担比率（分子）の構造'!M$45</f>
        <v>264</v>
      </c>
      <c r="O62" s="175"/>
      <c r="P62" s="175"/>
    </row>
    <row r="63" spans="1:16" x14ac:dyDescent="0.15">
      <c r="A63" s="175" t="s">
        <v>34</v>
      </c>
      <c r="B63" s="175">
        <f>'将来負担比率（分子）の構造'!I$44</f>
        <v>9</v>
      </c>
      <c r="C63" s="175"/>
      <c r="D63" s="175"/>
      <c r="E63" s="175">
        <f>'将来負担比率（分子）の構造'!J$44</f>
        <v>5</v>
      </c>
      <c r="F63" s="175"/>
      <c r="G63" s="175"/>
      <c r="H63" s="175">
        <f>'将来負担比率（分子）の構造'!K$44</f>
        <v>4</v>
      </c>
      <c r="I63" s="175"/>
      <c r="J63" s="175"/>
      <c r="K63" s="175">
        <f>'将来負担比率（分子）の構造'!L$44</f>
        <v>2</v>
      </c>
      <c r="L63" s="175"/>
      <c r="M63" s="175"/>
      <c r="N63" s="175">
        <f>'将来負担比率（分子）の構造'!M$44</f>
        <v>1</v>
      </c>
      <c r="O63" s="175"/>
      <c r="P63" s="175"/>
    </row>
    <row r="64" spans="1:16" x14ac:dyDescent="0.15">
      <c r="A64" s="175" t="s">
        <v>33</v>
      </c>
      <c r="B64" s="175">
        <f>'将来負担比率（分子）の構造'!I$43</f>
        <v>828</v>
      </c>
      <c r="C64" s="175"/>
      <c r="D64" s="175"/>
      <c r="E64" s="175">
        <f>'将来負担比率（分子）の構造'!J$43</f>
        <v>837</v>
      </c>
      <c r="F64" s="175"/>
      <c r="G64" s="175"/>
      <c r="H64" s="175">
        <f>'将来負担比率（分子）の構造'!K$43</f>
        <v>879</v>
      </c>
      <c r="I64" s="175"/>
      <c r="J64" s="175"/>
      <c r="K64" s="175">
        <f>'将来負担比率（分子）の構造'!L$43</f>
        <v>945</v>
      </c>
      <c r="L64" s="175"/>
      <c r="M64" s="175"/>
      <c r="N64" s="175">
        <f>'将来負担比率（分子）の構造'!M$43</f>
        <v>952</v>
      </c>
      <c r="O64" s="175"/>
      <c r="P64" s="175"/>
    </row>
    <row r="65" spans="1:16" x14ac:dyDescent="0.15">
      <c r="A65" s="175" t="s">
        <v>32</v>
      </c>
      <c r="B65" s="175">
        <f>'将来負担比率（分子）の構造'!I$42</f>
        <v>302</v>
      </c>
      <c r="C65" s="175"/>
      <c r="D65" s="175"/>
      <c r="E65" s="175">
        <f>'将来負担比率（分子）の構造'!J$42</f>
        <v>276</v>
      </c>
      <c r="F65" s="175"/>
      <c r="G65" s="175"/>
      <c r="H65" s="175">
        <f>'将来負担比率（分子）の構造'!K$42</f>
        <v>253</v>
      </c>
      <c r="I65" s="175"/>
      <c r="J65" s="175"/>
      <c r="K65" s="175">
        <f>'将来負担比率（分子）の構造'!L$42</f>
        <v>223</v>
      </c>
      <c r="L65" s="175"/>
      <c r="M65" s="175"/>
      <c r="N65" s="175">
        <f>'将来負担比率（分子）の構造'!M$42</f>
        <v>197</v>
      </c>
      <c r="O65" s="175"/>
      <c r="P65" s="175"/>
    </row>
    <row r="66" spans="1:16" x14ac:dyDescent="0.15">
      <c r="A66" s="175" t="s">
        <v>31</v>
      </c>
      <c r="B66" s="175">
        <f>'将来負担比率（分子）の構造'!I$41</f>
        <v>3610</v>
      </c>
      <c r="C66" s="175"/>
      <c r="D66" s="175"/>
      <c r="E66" s="175">
        <f>'将来負担比率（分子）の構造'!J$41</f>
        <v>3397</v>
      </c>
      <c r="F66" s="175"/>
      <c r="G66" s="175"/>
      <c r="H66" s="175">
        <f>'将来負担比率（分子）の構造'!K$41</f>
        <v>3188</v>
      </c>
      <c r="I66" s="175"/>
      <c r="J66" s="175"/>
      <c r="K66" s="175">
        <f>'将来負担比率（分子）の構造'!L$41</f>
        <v>3161</v>
      </c>
      <c r="L66" s="175"/>
      <c r="M66" s="175"/>
      <c r="N66" s="175">
        <f>'将来負担比率（分子）の構造'!M$41</f>
        <v>4111</v>
      </c>
      <c r="O66" s="175"/>
      <c r="P66" s="175"/>
    </row>
    <row r="67" spans="1:16" x14ac:dyDescent="0.15">
      <c r="A67" s="175" t="s">
        <v>71</v>
      </c>
      <c r="B67" s="175" t="e">
        <f>NA()</f>
        <v>#N/A</v>
      </c>
      <c r="C67" s="175">
        <f>IF(ISNUMBER('将来負担比率（分子）の構造'!I$53), IF('将来負担比率（分子）の構造'!I$53 &lt; 0, 0, '将来負担比率（分子）の構造'!I$53), NA())</f>
        <v>90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669</v>
      </c>
      <c r="C72" s="179">
        <f>基金残高に係る経年分析!G55</f>
        <v>774</v>
      </c>
      <c r="D72" s="179">
        <f>基金残高に係る経年分析!H55</f>
        <v>841</v>
      </c>
    </row>
    <row r="73" spans="1:16" x14ac:dyDescent="0.15">
      <c r="A73" s="178" t="s">
        <v>74</v>
      </c>
      <c r="B73" s="179">
        <f>基金残高に係る経年分析!F56</f>
        <v>32</v>
      </c>
      <c r="C73" s="179">
        <f>基金残高に係る経年分析!G56</f>
        <v>32</v>
      </c>
      <c r="D73" s="179">
        <f>基金残高に係る経年分析!H56</f>
        <v>32</v>
      </c>
    </row>
    <row r="74" spans="1:16" x14ac:dyDescent="0.15">
      <c r="A74" s="178" t="s">
        <v>75</v>
      </c>
      <c r="B74" s="179">
        <f>基金残高に係る経年分析!F57</f>
        <v>969</v>
      </c>
      <c r="C74" s="179">
        <f>基金残高に係る経年分析!G57</f>
        <v>923</v>
      </c>
      <c r="D74" s="179">
        <f>基金残高に係る経年分析!H57</f>
        <v>859</v>
      </c>
    </row>
  </sheetData>
  <sheetProtection algorithmName="SHA-512" hashValue="CK5K45qlYR+n9XUPXxcoCAfGyCxhJwMenwpoWUnTA23YA7G8CV/hHm8YJals9hS3iL6hj6qtesJikEF1sZLSNA==" saltValue="/2ALuqXp5tYq6kSczCgo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2025-03-11T05:22:30Z</cp:lastPrinted>
  <dcterms:created xsi:type="dcterms:W3CDTF">2025-02-19T00:18:56Z</dcterms:created>
  <dcterms:modified xsi:type="dcterms:W3CDTF">2025-03-11T05:22:34Z</dcterms:modified>
  <cp:category/>
</cp:coreProperties>
</file>