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企画財政課\財政係\50胆振支庁報告\財政状況資料集関係\Ｒ６年度\2026.3.10〆、2026.3.19〆_令和６年度財政状況資料集の作成及び提出について\260306_振興局へ（提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<sst xmlns="http://schemas.openxmlformats.org/spreadsheetml/2006/main" count="1088" uniqueCount="555">
  <si>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</si>
  <si>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</si>
  <si>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</si>
  <si>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</si>
  <si>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</si>
  <si>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</si>
  <si>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</si>
  <si>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</si>
  <si>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</si>
  <si>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</si>
  <si>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</si>
  <si>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</si>
  <si>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</si>
  <si>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</si>
  <si>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</si>
  <si>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</si>
  <si>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</si>
  <si>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</si>
  <si>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</si>
  <si>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</si>
  <si>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</si>
  <si>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</si>
  <si>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</si>
  <si>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</si>
  <si>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</si>
  <si>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</si>
  <si>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</si>
  <si>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</si>
  <si>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</si>
  <si>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</si>
  <si>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</si>
  <si>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</si>
  <si>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</si>
  <si>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</si>
  <si>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</si>
  <si>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</si>
  <si>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</si>
  <si>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</si>
  <si>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</si>
  <si>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</si>
  <si>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</si>
  <si>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</si>
  <si>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</si>
  <si>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</si>
  <si>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</si>
  <si>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</si>
  <si>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</si>
  <si>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</si>
  <si>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</si>
  <si>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</si>
  <si>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</si>
  <si>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</si>
  <si>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</si>
  <si>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</si>
  <si>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</si>
  <si>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</si>
  <si>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</si>
  <si>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</si>
  <si>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</si>
  <si>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</si>
  <si>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</si>
  <si>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</si>
  <si>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</si>
  <si>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</si>
  <si>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</si>
  <si>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</si>
  <si>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</si>
  <si>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</si>
  <si>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</si>
  <si>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</si>
  <si>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</si>
  <si>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</si>
  <si>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</si>
  <si>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</si>
  <si>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</si>
  <si>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</si>
  <si>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</si>
  <si>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</si>
  <si>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</si>
  <si>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</si>
  <si>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</si>
  <si>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</si>
  <si>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</si>
  <si>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</si>
  <si>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</si>
  <si>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</si>
  <si>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</si>
  <si>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</si>
  <si>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</si>
  <si>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</si>
  <si>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</si>
  <si>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</si>
  <si>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</si>
  <si>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</si>
  <si>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</si>
  <si>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</si>
  <si>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</si>
  <si>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</si>
  <si>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</si>
  <si>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</si>
  <si>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</si>
  <si>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</si>
  <si>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</si>
  <si>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</si>
  <si>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</si>
  <si>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</si>
  <si>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</si>
  <si>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</si>
  <si>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</si>
  <si>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</si>
  <si>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</si>
  <si>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</si>
  <si>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</si>
  <si>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</si>
  <si>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</si>
  <si>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</si>
  <si>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</si>
  <si>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</si>
  <si>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</si>
  <si>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</si>
  <si>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</si>
  <si>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</si>
  <si>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</si>
  <si>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</si>
  <si>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</si>
  <si>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</si>
  <si>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</si>
  <si>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</si>
  <si>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</si>
  <si>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</si>
  <si>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</si>
  <si>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</si>
  <si>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</si>
  <si>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</si>
  <si>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</si>
  <si>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</si>
  <si>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</si>
  <si>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</si>
  <si>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</si>
  <si>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</si>
  <si>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</si>
  <si>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</si>
  <si>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</si>
  <si>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</si>
  <si>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</si>
  <si>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</si>
  <si>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</si>
  <si>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</si>
  <si>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</si>
  <si>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</si>
  <si>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</si>
  <si>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</si>
  <si>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</si>
  <si>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</si>
  <si>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</si>
  <si>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</si>
  <si>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</si>
  <si>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</si>
  <si>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</si>
  <si>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</si>
  <si>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</si>
  <si>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</si>
  <si>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</si>
  <si>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</si>
  <si>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</si>
  <si>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</si>
  <si>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</si>
  <si>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</si>
  <si>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</si>
  <si>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</si>
  <si>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</si>
  <si>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</si>
  <si>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</si>
  <si>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</si>
  <si>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</si>
  <si>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</si>
  <si>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</si>
  <si>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</si>
  <si>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</si>
  <si>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</si>
  <si>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</si>
  <si>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</si>
  <si>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</si>
  <si>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</si>
  <si>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</si>
  <si>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</si>
  <si>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</si>
  <si>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</si>
  <si>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</si>
  <si>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</si>
  <si>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</si>
  <si>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</si>
  <si>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</si>
  <si>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</si>
  <si>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</si>
  <si>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</si>
  <si>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</si>
  <si>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</si>
  <si>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</si>
  <si>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</si>
  <si>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</si>
  <si>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</si>
  <si>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</si>
  <si>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</si>
  <si>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北海道壮瞥町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</si>
  <si>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</si>
  <si>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</si>
  <si>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</si>
  <si>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</si>
  <si>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</si>
  <si>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</si>
  <si>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</si>
  <si>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</si>
  <si>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</si>
  <si>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</si>
  <si>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</si>
  <si>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</si>
  <si>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</si>
  <si>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</si>
  <si>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</si>
  <si>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</si>
  <si>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</si>
  <si>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</si>
  <si>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</si>
  <si>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</si>
  <si>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</si>
  <si>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</si>
  <si>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</si>
  <si>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</si>
  <si>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</si>
  <si>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</si>
  <si>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</si>
  <si>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</si>
  <si>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</si>
  <si>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</si>
  <si>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</si>
  <si>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</si>
  <si>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</si>
  <si>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</si>
  <si>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</si>
  <si>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</si>
  <si>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</si>
  <si>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</si>
  <si>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</si>
  <si>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</si>
  <si>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</si>
  <si>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</si>
  <si>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</si>
  <si>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</si>
  <si>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</si>
  <si>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</si>
  <si>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</si>
  <si>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</si>
  <si>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</si>
  <si>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</si>
  <si>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</si>
  <si>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</si>
  <si>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</si>
  <si>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</si>
  <si>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</si>
  <si>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</si>
  <si>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</si>
  <si>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</si>
  <si>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</si>
  <si>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</si>
  <si>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</si>
  <si>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</si>
  <si>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</si>
  <si>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</si>
  <si>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</si>
  <si>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</si>
  <si>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</si>
  <si>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</si>
  <si>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</si>
  <si>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</si>
  <si>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</si>
  <si>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</si>
  <si>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</si>
  <si>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</si>
  <si>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</si>
  <si>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</si>
  <si>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</si>
  <si>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</si>
  <si>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</si>
  <si>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</si>
  <si>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</si>
  <si>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</si>
  <si>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</si>
  <si>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</si>
  <si>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</si>
  <si>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</si>
  <si>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</si>
  <si>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</si>
  <si>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</si>
  <si>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</si>
  <si>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</si>
  <si>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</si>
  <si>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</si>
  <si>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</si>
  <si>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</si>
  <si>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</si>
  <si>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</si>
  <si>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</si>
  <si>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</si>
  <si>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</si>
  <si>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</si>
  <si>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</si>
  <si>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</si>
  <si>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</si>
  <si>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</si>
  <si>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</si>
  <si>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</si>
  <si>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</si>
  <si>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</si>
  <si>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</si>
  <si>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</si>
  <si>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</si>
  <si>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</si>
  <si>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</si>
  <si>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</si>
  <si>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</si>
  <si>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</si>
  <si>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</si>
  <si>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</si>
  <si>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</si>
  <si>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</si>
  <si>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</si>
  <si>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</si>
  <si>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</si>
  <si>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</si>
  <si>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</si>
  <si>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</si>
  <si>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</si>
  <si>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</si>
  <si>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</si>
  <si>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</si>
  <si>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</si>
  <si>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</si>
  <si>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</si>
  <si>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</si>
  <si>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</si>
  <si>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</si>
  <si>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</si>
  <si>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</si>
  <si>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</si>
  <si>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</si>
  <si>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</si>
  <si>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</si>
  <si>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</si>
  <si>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</si>
  <si>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</si>
  <si>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</si>
  <si>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</si>
  <si>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</si>
  <si>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</si>
  <si>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北海道壮瞥町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</si>
  <si>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</si>
  <si>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</si>
  <si>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</si>
  <si>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</si>
  <si>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</si>
  <si>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</si>
  <si>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</si>
  <si>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</si>
  <si>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</si>
  <si>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</si>
  <si>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</si>
  <si>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</si>
  <si>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</si>
  <si>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</si>
  <si>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</si>
  <si>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</si>
  <si>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</si>
  <si>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</si>
  <si>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</si>
  <si>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</si>
  <si>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</si>
  <si>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</si>
  <si>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</si>
  <si>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</si>
  <si>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</si>
  <si>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</si>
  <si>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</si>
  <si>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</si>
  <si>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</si>
  <si>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</si>
  <si>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</si>
  <si>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</si>
  <si>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</si>
  <si>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</si>
  <si>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</si>
  <si>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</si>
  <si>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</si>
  <si>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</si>
  <si>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</si>
  <si>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</si>
  <si>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</si>
  <si>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</si>
  <si>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</si>
  <si>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</si>
  <si>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</si>
  <si>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</si>
  <si>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</si>
  <si>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</si>
  <si>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</si>
  <si>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</si>
  <si>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</si>
  <si>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</si>
  <si>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</si>
  <si>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</si>
  <si>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</si>
  <si>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</si>
  <si>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</si>
  <si>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</si>
  <si>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</si>
  <si>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</si>
  <si>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</si>
  <si>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</si>
  <si>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</si>
  <si>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</si>
  <si>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</si>
  <si>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</si>
  <si>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</si>
  <si>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</si>
  <si>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</si>
  <si>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</si>
  <si>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</si>
  <si>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</si>
  <si>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</si>
  <si>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</si>
  <si>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</si>
  <si>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</si>
  <si>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</si>
  <si>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</si>
  <si>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</si>
  <si>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</si>
  <si>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</si>
  <si>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</si>
  <si>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</si>
  <si>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</si>
  <si>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</si>
  <si>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</si>
  <si>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</si>
  <si>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</si>
  <si>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</si>
  <si>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</si>
  <si>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</si>
  <si>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</si>
  <si>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</si>
  <si>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</si>
  <si>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</si>
  <si>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</si>
  <si>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</si>
  <si>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</si>
  <si>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</si>
  <si>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</si>
  <si>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</si>
  <si>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</si>
  <si>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</si>
  <si>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</si>
  <si>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</si>
  <si>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</si>
  <si>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</si>
  <si>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</si>
  <si>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</si>
  <si>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</si>
  <si>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</si>
  <si>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</si>
  <si>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</si>
  <si>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</si>
  <si>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</si>
  <si>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</si>
  <si>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</si>
  <si>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</si>
  <si>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</si>
  <si>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</si>
  <si>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</si>
  <si>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</si>
  <si>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</si>
  <si>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</si>
  <si>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</si>
  <si>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</si>
  <si>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</si>
  <si>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</si>
  <si>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</si>
  <si>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</si>
  <si>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</si>
  <si>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</si>
  <si>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</si>
  <si>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</si>
  <si>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</si>
  <si>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</si>
  <si>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</si>
  <si>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</si>
  <si>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</si>
  <si>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</si>
  <si>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</si>
  <si>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</si>
  <si>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</si>
  <si>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</si>
  <si>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</si>
  <si>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</si>
  <si>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</si>
  <si>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</si>
  <si>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</si>
  <si>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</si>
  <si>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</si>
  <si>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</si>
  <si>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</si>
  <si>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</si>
  <si>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</si>
  <si>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</si>
  <si>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</si>
  <si>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</si>
  <si>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</si>
  <si>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</si>
  <si>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</si>
  <si>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</si>
  <si>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</si>
  <si>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</si>
  <si>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</si>
  <si>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</si>
  <si>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</si>
  <si>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</si>
  <si>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</si>
  <si>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</si>
  <si>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</si>
  <si>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</si>
  <si>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</si>
  <si>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</si>
  <si>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</si>
  <si>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1.02</t>
  </si>
  <si>
    <t>介護保険特別会計</t>
  </si>
  <si>
    <t>一般会計</t>
  </si>
  <si>
    <t>簡易水道事業会計</t>
  </si>
  <si>
    <t>集落排水事業会計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</si>
  <si>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</si>
  <si>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</si>
  <si>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</si>
  <si>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</si>
  <si>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</si>
  <si>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</si>
  <si>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</si>
  <si>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</si>
  <si>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</si>
  <si>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</si>
  <si>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西いぶり広域連合</t>
    <rPh sb="0" eb="1">
      <t>ニシ</t>
    </rPh>
    <rPh sb="4" eb="6">
      <t>コウイキ</t>
    </rPh>
    <rPh sb="6" eb="8">
      <t>レンゴウ</t>
    </rPh>
    <phoneticPr fontId="2"/>
  </si>
  <si>
    <t>西胆振行政事務組合</t>
    <rPh sb="0" eb="3">
      <t>ニシイブリ</t>
    </rPh>
    <rPh sb="3" eb="5">
      <t>ギョウセイ</t>
    </rPh>
    <rPh sb="5" eb="7">
      <t>ジム</t>
    </rPh>
    <rPh sb="7" eb="9">
      <t>クミアイ</t>
    </rPh>
    <phoneticPr fontId="2"/>
  </si>
  <si>
    <t>（有）オロフレリゾート</t>
    <rPh sb="0" eb="3">
      <t>ユウ</t>
    </rPh>
    <phoneticPr fontId="2"/>
  </si>
  <si>
    <t>（有）壮瞥町リサイクルシステム</t>
    <rPh sb="0" eb="3">
      <t>ユウ</t>
    </rPh>
    <rPh sb="3" eb="6">
      <t>ソウベツチョウ</t>
    </rPh>
    <phoneticPr fontId="2"/>
  </si>
  <si>
    <t>公共施設等整備基金</t>
  </si>
  <si>
    <t>国際交流基金</t>
  </si>
  <si>
    <t>ふるさと応援基金</t>
    <phoneticPr fontId="5"/>
  </si>
  <si>
    <t>農林漁業振興基金</t>
    <phoneticPr fontId="2"/>
  </si>
  <si>
    <t>地域振興基金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</si>
</sst>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7C60-4EE3-8784-E46790E9BA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286430</c:v>
                </c:pt>
                <c:pt idx="1">
                  <c:v>283586</c:v>
                </c:pt>
                <c:pt idx="2">
                  <c:v>251546</c:v>
                </c:pt>
                <c:pt idx="3">
                  <c:v>713759</c:v>
                </c:pt>
                <c:pt idx="4">
                  <c:v>384942</c:v>
                </c:pt>
              </c:numCache>
            </c:numRef>
          </c:val>
          <c:smooth val="0"/>
          <c:extLst>
            <c:ext xmlns:c16="http://schemas.microsoft.com/office/drawing/2014/chart" uri="{C3380CC4-5D6E-409C-BE32-E72D297353CC}">
              <c16:uniqueId val="{00000001-7C60-4EE3-8784-E46790E9BA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4.18</c:v>
                </c:pt>
                <c:pt idx="1">
                  <c:v>2.63</c:v>
                </c:pt>
                <c:pt idx="2">
                  <c:v>4.53</c:v>
                </c:pt>
                <c:pt idx="3">
                  <c:v>3.1</c:v>
                </c:pt>
                <c:pt idx="4">
                  <c:v>2.82</c:v>
                </c:pt>
              </c:numCache>
            </c:numRef>
          </c:val>
          <c:extLst>
            <c:ext xmlns:c16="http://schemas.microsoft.com/office/drawing/2014/chart" uri="{C3380CC4-5D6E-409C-BE32-E72D297353CC}">
              <c16:uniqueId val="{00000000-0889-43F8-8FD4-6558AE8C32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18.68</c:v>
                </c:pt>
                <c:pt idx="1">
                  <c:v>29.49</c:v>
                </c:pt>
                <c:pt idx="2">
                  <c:v>35.21</c:v>
                </c:pt>
                <c:pt idx="3">
                  <c:v>38.130000000000003</c:v>
                </c:pt>
                <c:pt idx="4">
                  <c:v>36.049999999999997</c:v>
                </c:pt>
              </c:numCache>
            </c:numRef>
          </c:val>
          <c:extLst>
            <c:ext xmlns:c16="http://schemas.microsoft.com/office/drawing/2014/chart" uri="{C3380CC4-5D6E-409C-BE32-E72D297353CC}">
              <c16:uniqueId val="{00000001-0889-43F8-8FD4-6558AE8C32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10.94</c:v>
                </c:pt>
                <c:pt idx="2">
                  <c:v>6.61</c:v>
                </c:pt>
                <c:pt idx="3">
                  <c:v>1.64</c:v>
                </c:pt>
                <c:pt idx="4">
                  <c:v>-1.02</c:v>
                </c:pt>
              </c:numCache>
            </c:numRef>
          </c:val>
          <c:smooth val="0"/>
          <c:extLst>
            <c:ext xmlns:c16="http://schemas.microsoft.com/office/drawing/2014/chart" uri="{C3380CC4-5D6E-409C-BE32-E72D297353CC}">
              <c16:uniqueId val="{00000002-0889-43F8-8FD4-6558AE8C32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0.48</c:v>
                </c:pt>
                <c:pt idx="8">
                  <c:v>0</c:v>
                </c:pt>
                <c:pt idx="9">
                  <c:v>0</c:v>
                </c:pt>
              </c:numCache>
            </c:numRef>
          </c:val>
          <c:extLst>
            <c:ext xmlns:c16="http://schemas.microsoft.com/office/drawing/2014/chart" uri="{C3380CC4-5D6E-409C-BE32-E72D297353CC}">
              <c16:uniqueId val="{00000000-8B87-4DB2-995E-B198FDE124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87-4DB2-995E-B198FDE124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87-4DB2-995E-B198FDE124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87-4DB2-995E-B198FDE124C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0.03</c:v>
                </c:pt>
                <c:pt idx="4">
                  <c:v>#N/A</c:v>
                </c:pt>
                <c:pt idx="5">
                  <c:v>0.06</c:v>
                </c:pt>
                <c:pt idx="6">
                  <c:v>#N/A</c:v>
                </c:pt>
                <c:pt idx="7">
                  <c:v>0.02</c:v>
                </c:pt>
                <c:pt idx="8">
                  <c:v>#N/A</c:v>
                </c:pt>
                <c:pt idx="9">
                  <c:v>7.0000000000000007E-2</c:v>
                </c:pt>
              </c:numCache>
            </c:numRef>
          </c:val>
          <c:extLst>
            <c:ext xmlns:c16="http://schemas.microsoft.com/office/drawing/2014/chart" uri="{C3380CC4-5D6E-409C-BE32-E72D297353CC}">
              <c16:uniqueId val="{00000004-8B87-4DB2-995E-B198FDE124C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0.34</c:v>
                </c:pt>
                <c:pt idx="4">
                  <c:v>#N/A</c:v>
                </c:pt>
                <c:pt idx="5">
                  <c:v>0.47</c:v>
                </c:pt>
                <c:pt idx="6">
                  <c:v>#N/A</c:v>
                </c:pt>
                <c:pt idx="7">
                  <c:v>0.23</c:v>
                </c:pt>
                <c:pt idx="8">
                  <c:v>#N/A</c:v>
                </c:pt>
                <c:pt idx="9">
                  <c:v>0.24</c:v>
                </c:pt>
              </c:numCache>
            </c:numRef>
          </c:val>
          <c:extLst>
            <c:ext xmlns:c16="http://schemas.microsoft.com/office/drawing/2014/chart" uri="{C3380CC4-5D6E-409C-BE32-E72D297353CC}">
              <c16:uniqueId val="{00000005-8B87-4DB2-995E-B198FDE124C1}"/>
            </c:ext>
          </c:extLst>
        </c:ser>
        <c:ser>
          <c:idx val="6"/>
          <c:order val="6"/>
          <c:tx>
            <c:strRef>
              <c:f>データシート!$A$33</c:f>
              <c:strCache>
                <c:ptCount val="1"/>
                <c:pt idx="0">
                  <c:v>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6-8B87-4DB2-995E-B198FDE124C1}"/>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2.16</c:v>
                </c:pt>
              </c:numCache>
            </c:numRef>
          </c:val>
          <c:extLst>
            <c:ext xmlns:c16="http://schemas.microsoft.com/office/drawing/2014/chart" uri="{C3380CC4-5D6E-409C-BE32-E72D297353CC}">
              <c16:uniqueId val="{00000007-8B87-4DB2-995E-B198FDE124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4.17</c:v>
                </c:pt>
                <c:pt idx="2">
                  <c:v>#N/A</c:v>
                </c:pt>
                <c:pt idx="3">
                  <c:v>2.63</c:v>
                </c:pt>
                <c:pt idx="4">
                  <c:v>#N/A</c:v>
                </c:pt>
                <c:pt idx="5">
                  <c:v>4.5199999999999996</c:v>
                </c:pt>
                <c:pt idx="6">
                  <c:v>#N/A</c:v>
                </c:pt>
                <c:pt idx="7">
                  <c:v>3.1</c:v>
                </c:pt>
                <c:pt idx="8">
                  <c:v>#N/A</c:v>
                </c:pt>
                <c:pt idx="9">
                  <c:v>2.82</c:v>
                </c:pt>
              </c:numCache>
            </c:numRef>
          </c:val>
          <c:extLst>
            <c:ext xmlns:c16="http://schemas.microsoft.com/office/drawing/2014/chart" uri="{C3380CC4-5D6E-409C-BE32-E72D297353CC}">
              <c16:uniqueId val="{00000008-8B87-4DB2-995E-B198FDE124C1}"/>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c:v>
                </c:pt>
                <c:pt idx="2">
                  <c:v>#N/A</c:v>
                </c:pt>
                <c:pt idx="3">
                  <c:v>1.36</c:v>
                </c:pt>
                <c:pt idx="4">
                  <c:v>#N/A</c:v>
                </c:pt>
                <c:pt idx="5">
                  <c:v>1.1000000000000001</c:v>
                </c:pt>
                <c:pt idx="6">
                  <c:v>#N/A</c:v>
                </c:pt>
                <c:pt idx="7">
                  <c:v>1.65</c:v>
                </c:pt>
                <c:pt idx="8">
                  <c:v>#N/A</c:v>
                </c:pt>
                <c:pt idx="9">
                  <c:v>2.86</c:v>
                </c:pt>
              </c:numCache>
            </c:numRef>
          </c:val>
          <c:extLst>
            <c:ext xmlns:c16="http://schemas.microsoft.com/office/drawing/2014/chart" uri="{C3380CC4-5D6E-409C-BE32-E72D297353CC}">
              <c16:uniqueId val="{00000009-8B87-4DB2-995E-B198FDE124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395</c:v>
                </c:pt>
                <c:pt idx="5">
                  <c:v>357</c:v>
                </c:pt>
                <c:pt idx="8">
                  <c:v>321</c:v>
                </c:pt>
                <c:pt idx="11">
                  <c:v>323</c:v>
                </c:pt>
                <c:pt idx="14">
                  <c:v>333</c:v>
                </c:pt>
              </c:numCache>
            </c:numRef>
          </c:val>
          <c:extLst>
            <c:ext xmlns:c16="http://schemas.microsoft.com/office/drawing/2014/chart" uri="{C3380CC4-5D6E-409C-BE32-E72D297353CC}">
              <c16:uniqueId val="{00000000-46A4-42C9-9096-E543F4547C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A4-42C9-9096-E543F4547C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c:v>
                </c:pt>
                <c:pt idx="3">
                  <c:v>30</c:v>
                </c:pt>
                <c:pt idx="6">
                  <c:v>32</c:v>
                </c:pt>
                <c:pt idx="9">
                  <c:v>31</c:v>
                </c:pt>
                <c:pt idx="12">
                  <c:v>26</c:v>
                </c:pt>
              </c:numCache>
            </c:numRef>
          </c:val>
          <c:extLst>
            <c:ext xmlns:c16="http://schemas.microsoft.com/office/drawing/2014/chart" uri="{C3380CC4-5D6E-409C-BE32-E72D297353CC}">
              <c16:uniqueId val="{00000002-46A4-42C9-9096-E543F4547C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2</c:v>
                </c:pt>
                <c:pt idx="6">
                  <c:v>2</c:v>
                </c:pt>
                <c:pt idx="9">
                  <c:v>1</c:v>
                </c:pt>
                <c:pt idx="12">
                  <c:v>0</c:v>
                </c:pt>
              </c:numCache>
            </c:numRef>
          </c:val>
          <c:extLst>
            <c:ext xmlns:c16="http://schemas.microsoft.com/office/drawing/2014/chart" uri="{C3380CC4-5D6E-409C-BE32-E72D297353CC}">
              <c16:uniqueId val="{00000003-46A4-42C9-9096-E543F4547C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c:v>
                </c:pt>
                <c:pt idx="3">
                  <c:v>84</c:v>
                </c:pt>
                <c:pt idx="6">
                  <c:v>84</c:v>
                </c:pt>
                <c:pt idx="9">
                  <c:v>91</c:v>
                </c:pt>
                <c:pt idx="12">
                  <c:v>107</c:v>
                </c:pt>
              </c:numCache>
            </c:numRef>
          </c:val>
          <c:extLst>
            <c:ext xmlns:c16="http://schemas.microsoft.com/office/drawing/2014/chart" uri="{C3380CC4-5D6E-409C-BE32-E72D297353CC}">
              <c16:uniqueId val="{00000004-46A4-42C9-9096-E543F4547C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4-42C9-9096-E543F4547C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A4-42C9-9096-E543F4547C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483</c:v>
                </c:pt>
                <c:pt idx="3">
                  <c:v>433</c:v>
                </c:pt>
                <c:pt idx="6">
                  <c:v>365</c:v>
                </c:pt>
                <c:pt idx="9">
                  <c:v>366</c:v>
                </c:pt>
                <c:pt idx="12">
                  <c:v>363</c:v>
                </c:pt>
              </c:numCache>
            </c:numRef>
          </c:val>
          <c:extLst>
            <c:ext xmlns:c16="http://schemas.microsoft.com/office/drawing/2014/chart" uri="{C3380CC4-5D6E-409C-BE32-E72D297353CC}">
              <c16:uniqueId val="{00000007-46A4-42C9-9096-E543F4547C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c:v>
                </c:pt>
                <c:pt idx="2">
                  <c:v>#N/A</c:v>
                </c:pt>
                <c:pt idx="3">
                  <c:v>#N/A</c:v>
                </c:pt>
                <c:pt idx="4">
                  <c:v>192</c:v>
                </c:pt>
                <c:pt idx="5">
                  <c:v>#N/A</c:v>
                </c:pt>
                <c:pt idx="6">
                  <c:v>#N/A</c:v>
                </c:pt>
                <c:pt idx="7">
                  <c:v>162</c:v>
                </c:pt>
                <c:pt idx="8">
                  <c:v>#N/A</c:v>
                </c:pt>
                <c:pt idx="9">
                  <c:v>#N/A</c:v>
                </c:pt>
                <c:pt idx="10">
                  <c:v>166</c:v>
                </c:pt>
                <c:pt idx="11">
                  <c:v>#N/A</c:v>
                </c:pt>
                <c:pt idx="12">
                  <c:v>#N/A</c:v>
                </c:pt>
                <c:pt idx="13">
                  <c:v>163</c:v>
                </c:pt>
                <c:pt idx="14">
                  <c:v>#N/A</c:v>
                </c:pt>
              </c:numCache>
            </c:numRef>
          </c:val>
          <c:smooth val="0"/>
          <c:extLst>
            <c:ext xmlns:c16="http://schemas.microsoft.com/office/drawing/2014/chart" uri="{C3380CC4-5D6E-409C-BE32-E72D297353CC}">
              <c16:uniqueId val="{00000008-46A4-42C9-9096-E543F4547C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2685</c:v>
                </c:pt>
                <c:pt idx="5">
                  <c:v>2623</c:v>
                </c:pt>
                <c:pt idx="8">
                  <c:v>2654</c:v>
                </c:pt>
                <c:pt idx="11">
                  <c:v>3380</c:v>
                </c:pt>
                <c:pt idx="14">
                  <c:v>3468</c:v>
                </c:pt>
              </c:numCache>
            </c:numRef>
          </c:val>
          <c:extLst>
            <c:ext xmlns:c16="http://schemas.microsoft.com/office/drawing/2014/chart" uri="{C3380CC4-5D6E-409C-BE32-E72D297353CC}">
              <c16:uniqueId val="{00000000-BC4E-4FA7-95B3-059D2B0134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762</c:v>
                </c:pt>
                <c:pt idx="5">
                  <c:v>677</c:v>
                </c:pt>
                <c:pt idx="8">
                  <c:v>611</c:v>
                </c:pt>
                <c:pt idx="11">
                  <c:v>555</c:v>
                </c:pt>
                <c:pt idx="14">
                  <c:v>506</c:v>
                </c:pt>
              </c:numCache>
            </c:numRef>
          </c:val>
          <c:extLst>
            <c:ext xmlns:c16="http://schemas.microsoft.com/office/drawing/2014/chart" uri="{C3380CC4-5D6E-409C-BE32-E72D297353CC}">
              <c16:uniqueId val="{00000001-BC4E-4FA7-95B3-059D2B0134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1360</c:v>
                </c:pt>
                <c:pt idx="5">
                  <c:v>1713</c:v>
                </c:pt>
                <c:pt idx="8">
                  <c:v>1779</c:v>
                </c:pt>
                <c:pt idx="11">
                  <c:v>1791</c:v>
                </c:pt>
                <c:pt idx="14">
                  <c:v>1758</c:v>
                </c:pt>
              </c:numCache>
            </c:numRef>
          </c:val>
          <c:extLst>
            <c:ext xmlns:c16="http://schemas.microsoft.com/office/drawing/2014/chart" uri="{C3380CC4-5D6E-409C-BE32-E72D297353CC}">
              <c16:uniqueId val="{00000002-BC4E-4FA7-95B3-059D2B0134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4E-4FA7-95B3-059D2B0134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4E-4FA7-95B3-059D2B0134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4E-4FA7-95B3-059D2B0134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c:v>
                </c:pt>
                <c:pt idx="3">
                  <c:v>249</c:v>
                </c:pt>
                <c:pt idx="6">
                  <c:v>228</c:v>
                </c:pt>
                <c:pt idx="9">
                  <c:v>264</c:v>
                </c:pt>
                <c:pt idx="12">
                  <c:v>315</c:v>
                </c:pt>
              </c:numCache>
            </c:numRef>
          </c:val>
          <c:extLst>
            <c:ext xmlns:c16="http://schemas.microsoft.com/office/drawing/2014/chart" uri="{C3380CC4-5D6E-409C-BE32-E72D297353CC}">
              <c16:uniqueId val="{00000006-BC4E-4FA7-95B3-059D2B0134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4</c:v>
                </c:pt>
                <c:pt idx="6">
                  <c:v>2</c:v>
                </c:pt>
                <c:pt idx="9">
                  <c:v>1</c:v>
                </c:pt>
                <c:pt idx="12">
                  <c:v>0</c:v>
                </c:pt>
              </c:numCache>
            </c:numRef>
          </c:val>
          <c:extLst>
            <c:ext xmlns:c16="http://schemas.microsoft.com/office/drawing/2014/chart" uri="{C3380CC4-5D6E-409C-BE32-E72D297353CC}">
              <c16:uniqueId val="{00000007-BC4E-4FA7-95B3-059D2B0134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837</c:v>
                </c:pt>
                <c:pt idx="3">
                  <c:v>879</c:v>
                </c:pt>
                <c:pt idx="6">
                  <c:v>945</c:v>
                </c:pt>
                <c:pt idx="9">
                  <c:v>952</c:v>
                </c:pt>
                <c:pt idx="12">
                  <c:v>950</c:v>
                </c:pt>
              </c:numCache>
            </c:numRef>
          </c:val>
          <c:extLst>
            <c:ext xmlns:c16="http://schemas.microsoft.com/office/drawing/2014/chart" uri="{C3380CC4-5D6E-409C-BE32-E72D297353CC}">
              <c16:uniqueId val="{00000008-BC4E-4FA7-95B3-059D2B0134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276</c:v>
                </c:pt>
                <c:pt idx="3">
                  <c:v>253</c:v>
                </c:pt>
                <c:pt idx="6">
                  <c:v>223</c:v>
                </c:pt>
                <c:pt idx="9">
                  <c:v>197</c:v>
                </c:pt>
                <c:pt idx="12">
                  <c:v>177</c:v>
                </c:pt>
              </c:numCache>
            </c:numRef>
          </c:val>
          <c:extLst>
            <c:ext xmlns:c16="http://schemas.microsoft.com/office/drawing/2014/chart" uri="{C3380CC4-5D6E-409C-BE32-E72D297353CC}">
              <c16:uniqueId val="{00000009-BC4E-4FA7-95B3-059D2B0134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3397</c:v>
                </c:pt>
                <c:pt idx="3">
                  <c:v>3188</c:v>
                </c:pt>
                <c:pt idx="6">
                  <c:v>3161</c:v>
                </c:pt>
                <c:pt idx="9">
                  <c:v>4111</c:v>
                </c:pt>
                <c:pt idx="12">
                  <c:v>4269</c:v>
                </c:pt>
              </c:numCache>
            </c:numRef>
          </c:val>
          <c:extLst>
            <c:ext xmlns:c16="http://schemas.microsoft.com/office/drawing/2014/chart" uri="{C3380CC4-5D6E-409C-BE32-E72D297353CC}">
              <c16:uniqueId val="{0000000A-BC4E-4FA7-95B3-059D2B0134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4E-4FA7-95B3-059D2B0134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774</c:v>
                </c:pt>
                <c:pt idx="1">
                  <c:v>841</c:v>
                </c:pt>
                <c:pt idx="2">
                  <c:v>822</c:v>
                </c:pt>
              </c:numCache>
            </c:numRef>
          </c:val>
          <c:extLst>
            <c:ext xmlns:c16="http://schemas.microsoft.com/office/drawing/2014/chart" uri="{C3380CC4-5D6E-409C-BE32-E72D297353CC}">
              <c16:uniqueId val="{00000000-E5D1-46F6-A7A3-A7F0ECA3F0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c:v>
                </c:pt>
                <c:pt idx="1">
                  <c:v>32</c:v>
                </c:pt>
                <c:pt idx="2">
                  <c:v>32</c:v>
                </c:pt>
              </c:numCache>
            </c:numRef>
          </c:val>
          <c:extLst>
            <c:ext xmlns:c16="http://schemas.microsoft.com/office/drawing/2014/chart" uri="{C3380CC4-5D6E-409C-BE32-E72D297353CC}">
              <c16:uniqueId val="{00000001-E5D1-46F6-A7A3-A7F0ECA3F0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923</c:v>
                </c:pt>
                <c:pt idx="1">
                  <c:v>859</c:v>
                </c:pt>
                <c:pt idx="2">
                  <c:v>863</c:v>
                </c:pt>
              </c:numCache>
            </c:numRef>
          </c:val>
          <c:extLst>
            <c:ext xmlns:c16="http://schemas.microsoft.com/office/drawing/2014/chart" uri="{C3380CC4-5D6E-409C-BE32-E72D297353CC}">
              <c16:uniqueId val="{00000002-E5D1-46F6-A7A3-A7F0ECA3F0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a:t>
          </a:r>
        </a:p>
        <a:p>
          <a:r>
            <a:rPr kumimoji="1" lang="ja-JP" altLang="en-US" sz="1400">
              <a:latin typeface="ＭＳ ゴシック" pitchFamily="49" charset="-128"/>
              <a:ea typeface="ＭＳ ゴシック" pitchFamily="49" charset="-128"/>
            </a:rPr>
            <a:t>　今後も地方債の発行限度額を厳しく管理するとともに、有利な地方債を活用し、実質公債費比率の改善に努める。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年度をピークに減少傾向にあったが、令和５年度から中学校建替事業等の大型事業の実施により大幅な増加に転じた。</a:t>
          </a:r>
        </a:p>
        <a:p>
          <a:r>
            <a:rPr kumimoji="1" lang="ja-JP" altLang="en-US" sz="1400">
              <a:latin typeface="ＭＳ ゴシック" pitchFamily="49" charset="-128"/>
              <a:ea typeface="ＭＳ ゴシック" pitchFamily="49" charset="-128"/>
            </a:rPr>
            <a:t>　将来負担比率の分子は地方債現在高の増加の影響で、前年度に比べ増加しているが、過疎対策事業債等の有利な地方債を中心に起債していることから、基準財政需要額算入見込額も同時に増加しており、将来負担比率は引き続き算定なしとなった。</a:t>
          </a: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万円減となった主な要因として、特定目的基金の積立が増加した一方で、町税が前年度より減少したことに加え、人件費の上昇・物価高騰等の影響を受けたことにより、財政調整基金を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万円取り崩したことがあげられる。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ふるさと応援基金：壮瞥町を応援する人々からの寄附金を壮瞥町の発展と活性化に要する資金に充当する。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農林漁業振興基金：農林業の振興に要する資金に充当する。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国際交流基金：中学生フィンランド国派遣事業に財源充当したことによる減。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ふるさと応援基金：ふるさと応援寄附金が増加し積み立てが増加したことによる増。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農林漁業振興基金：堆肥センター運営事業に財源充当したことによる減。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地域振興基金：国道整備に伴う農業用水管等の移設事業に財源充当したことによる減。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公共施設等整備基金：必要に応じて公用または公共の用に供する施設の整備等に要する資金に充当する予定。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国際交流基金：中学生フィンランド国派遣事業は、１年おきに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ふるさと応援基金：ふるさと応援寄附金の額から、ふるさと納税事業費を差し引いた全額を積み立て、その全額を翌年度に全額対象事業に充当する予定。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農林漁業振興基金：必要に応じて農林業の振興に資する各使途に充当する予定。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地域振興基金：一般寄附金や指定寄附金を基金へ積み立て、必要に応じて各使途に充当する予定。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において、大型事業の実施、人件費上昇、物価高騰の影響に加え、歳入で過疎法に基づく課税免除額の一部を補填する地方交付税の算定が翌年度となったことなどにより、財政調整基金の繰入れ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経費削減を図り、基金残高の増加に努める。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
2,221
205.01
4,541,197
4,455,384
64,341
2,281,193
4,268,676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前年度と同じとなっている。類似団体内平均と同程度だが、北海道平均は下回っている。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人口減少に歯止めがかからない状況や大型事業所が少ないことなどから、財政基盤が恒常的に脆弱である。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徴収率の向上を目指し、北海道職員の短期併任制度を活用するなど歳入の確保に努めている。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1" name="直線コネクタ 70"/>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4" name="直線コネクタ 73"/>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2" name="テキスト ボックス 91"/>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を超えていた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以前に比べると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改善傾向が続いている。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過疎法に基づく固定資産税の課税免除による町税の減少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と、職員退職手当組合納付金等の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による人件費の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歳入確保については厳しい状況が続くと予想されるため、行財政改革の取組をさらに加速させ、事業実施の適正化を図り、経常経費の削減に努める。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162560</xdr:rowOff>
    </xdr:to>
    <xdr:cxnSp macro="">
      <xdr:nvCxnSpPr>
        <xdr:cNvPr id="131" name="直線コネクタ 130"/>
        <xdr:cNvCxnSpPr/>
      </xdr:nvCxnSpPr>
      <xdr:spPr>
        <a:xfrm>
          <a:off x="4114800" y="10871412"/>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70062</xdr:rowOff>
    </xdr:from>
    <xdr:to>
      <xdr:col>19</xdr:col>
      <xdr:colOff>133350</xdr:colOff>
      <xdr:row>63</xdr:row>
      <xdr:rowOff>110279</xdr:rowOff>
    </xdr:to>
    <xdr:cxnSp macro="">
      <xdr:nvCxnSpPr>
        <xdr:cNvPr id="134" name="直線コネクタ 133"/>
        <xdr:cNvCxnSpPr/>
      </xdr:nvCxnSpPr>
      <xdr:spPr>
        <a:xfrm flipV="1">
          <a:off x="3225800" y="1087141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63</xdr:row>
      <xdr:rowOff>110279</xdr:rowOff>
    </xdr:to>
    <xdr:cxnSp macro="">
      <xdr:nvCxnSpPr>
        <xdr:cNvPr id="137" name="直線コネクタ 136"/>
        <xdr:cNvCxnSpPr/>
      </xdr:nvCxnSpPr>
      <xdr:spPr>
        <a:xfrm>
          <a:off x="2336800" y="10742719"/>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65</xdr:row>
      <xdr:rowOff>101177</xdr:rowOff>
    </xdr:to>
    <xdr:cxnSp macro="">
      <xdr:nvCxnSpPr>
        <xdr:cNvPr id="140" name="直線コネクタ 139"/>
        <xdr:cNvCxnSpPr/>
      </xdr:nvCxnSpPr>
      <xdr:spPr>
        <a:xfrm flipV="1">
          <a:off x="1447800" y="10742719"/>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1" name="財政構造の弾力性該当値テキスト"/>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19262</xdr:rowOff>
    </xdr:from>
    <xdr:to>
      <xdr:col>19</xdr:col>
      <xdr:colOff>184150</xdr:colOff>
      <xdr:row>63</xdr:row>
      <xdr:rowOff>120862</xdr:rowOff>
    </xdr:to>
    <xdr:sp macro="" textlink="">
      <xdr:nvSpPr>
        <xdr:cNvPr id="152" name="楕円 151"/>
        <xdr:cNvSpPr/>
      </xdr:nvSpPr>
      <xdr:spPr>
        <a:xfrm>
          <a:off x="4064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131039</xdr:rowOff>
    </xdr:from>
    <xdr:ext cx="736600" cy="259045"/>
    <xdr:sp macro="" textlink="">
      <xdr:nvSpPr>
        <xdr:cNvPr id="153" name="テキスト ボックス 152"/>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4" name="楕円 153"/>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171256</xdr:rowOff>
    </xdr:from>
    <xdr:ext cx="762000" cy="259045"/>
    <xdr:sp macro="" textlink="">
      <xdr:nvSpPr>
        <xdr:cNvPr id="155" name="テキスト ボックス 154"/>
        <xdr:cNvSpPr txBox="1"/>
      </xdr:nvSpPr>
      <xdr:spPr>
        <a:xfrm>
          <a:off x="2844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6" name="楕円 155"/>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2346</xdr:rowOff>
    </xdr:from>
    <xdr:ext cx="762000" cy="259045"/>
    <xdr:sp macro="" textlink="">
      <xdr:nvSpPr>
        <xdr:cNvPr id="157" name="テキスト ボックス 156"/>
        <xdr:cNvSpPr txBox="1"/>
      </xdr:nvSpPr>
      <xdr:spPr>
        <a:xfrm>
          <a:off x="1955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50377</xdr:rowOff>
    </xdr:from>
    <xdr:to>
      <xdr:col>7</xdr:col>
      <xdr:colOff>31750</xdr:colOff>
      <xdr:row>65</xdr:row>
      <xdr:rowOff>151977</xdr:rowOff>
    </xdr:to>
    <xdr:sp macro="" textlink="">
      <xdr:nvSpPr>
        <xdr:cNvPr id="158" name="楕円 157"/>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136754</xdr:rowOff>
    </xdr:from>
    <xdr:ext cx="762000" cy="259045"/>
    <xdr:sp macro="" textlink="">
      <xdr:nvSpPr>
        <xdr:cNvPr id="159" name="テキスト ボックス 158"/>
        <xdr:cNvSpPr txBox="1"/>
      </xdr:nvSpPr>
      <xdr:spPr>
        <a:xfrm>
          <a:off x="1066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小規模団体であるが、町立高等学校を有していることや直営で保育所を運営していることから、教職員人件費や臨時保育士人件費などが含まれているため、類似団体平均を上回っている。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人件費及び物件費などの削減を図るため、引き続き行財政改革を推進し、事業の適正化や事務の効率化に努める。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121022</xdr:rowOff>
    </xdr:from>
    <xdr:to>
      <xdr:col>23</xdr:col>
      <xdr:colOff>133350</xdr:colOff>
      <xdr:row>83</xdr:row>
      <xdr:rowOff>1738</xdr:rowOff>
    </xdr:to>
    <xdr:cxnSp macro="">
      <xdr:nvCxnSpPr>
        <xdr:cNvPr id="195" name="直線コネクタ 194"/>
        <xdr:cNvCxnSpPr/>
      </xdr:nvCxnSpPr>
      <xdr:spPr>
        <a:xfrm>
          <a:off x="4114800" y="14179922"/>
          <a:ext cx="8382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121022</xdr:rowOff>
    </xdr:from>
    <xdr:to>
      <xdr:col>19</xdr:col>
      <xdr:colOff>133350</xdr:colOff>
      <xdr:row>82</xdr:row>
      <xdr:rowOff>142019</xdr:rowOff>
    </xdr:to>
    <xdr:cxnSp macro="">
      <xdr:nvCxnSpPr>
        <xdr:cNvPr id="198" name="直線コネクタ 197"/>
        <xdr:cNvCxnSpPr/>
      </xdr:nvCxnSpPr>
      <xdr:spPr>
        <a:xfrm flipV="1">
          <a:off x="3225800" y="14179922"/>
          <a:ext cx="889000" cy="2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111547</xdr:rowOff>
    </xdr:from>
    <xdr:to>
      <xdr:col>15</xdr:col>
      <xdr:colOff>82550</xdr:colOff>
      <xdr:row>82</xdr:row>
      <xdr:rowOff>142019</xdr:rowOff>
    </xdr:to>
    <xdr:cxnSp macro="">
      <xdr:nvCxnSpPr>
        <xdr:cNvPr id="201" name="直線コネクタ 200"/>
        <xdr:cNvCxnSpPr/>
      </xdr:nvCxnSpPr>
      <xdr:spPr>
        <a:xfrm>
          <a:off x="2336800" y="14170447"/>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80251</xdr:rowOff>
    </xdr:from>
    <xdr:to>
      <xdr:col>11</xdr:col>
      <xdr:colOff>31750</xdr:colOff>
      <xdr:row>82</xdr:row>
      <xdr:rowOff>111547</xdr:rowOff>
    </xdr:to>
    <xdr:cxnSp macro="">
      <xdr:nvCxnSpPr>
        <xdr:cNvPr id="204" name="直線コネクタ 203"/>
        <xdr:cNvCxnSpPr/>
      </xdr:nvCxnSpPr>
      <xdr:spPr>
        <a:xfrm>
          <a:off x="1447800" y="14139151"/>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122388</xdr:rowOff>
    </xdr:from>
    <xdr:to>
      <xdr:col>23</xdr:col>
      <xdr:colOff>184150</xdr:colOff>
      <xdr:row>83</xdr:row>
      <xdr:rowOff>52538</xdr:rowOff>
    </xdr:to>
    <xdr:sp macro="" textlink="">
      <xdr:nvSpPr>
        <xdr:cNvPr id="214" name="楕円 213"/>
        <xdr:cNvSpPr/>
      </xdr:nvSpPr>
      <xdr:spPr>
        <a:xfrm>
          <a:off x="4902200" y="141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94465</xdr:rowOff>
    </xdr:from>
    <xdr:ext cx="762000" cy="259045"/>
    <xdr:sp macro="" textlink="">
      <xdr:nvSpPr>
        <xdr:cNvPr id="215" name="人件費・物件費等の状況該当値テキスト"/>
        <xdr:cNvSpPr txBox="1"/>
      </xdr:nvSpPr>
      <xdr:spPr>
        <a:xfrm>
          <a:off x="5041900" y="1415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70222</xdr:rowOff>
    </xdr:from>
    <xdr:to>
      <xdr:col>19</xdr:col>
      <xdr:colOff>184150</xdr:colOff>
      <xdr:row>83</xdr:row>
      <xdr:rowOff>372</xdr:rowOff>
    </xdr:to>
    <xdr:sp macro="" textlink="">
      <xdr:nvSpPr>
        <xdr:cNvPr id="216" name="楕円 215"/>
        <xdr:cNvSpPr/>
      </xdr:nvSpPr>
      <xdr:spPr>
        <a:xfrm>
          <a:off x="4064000" y="141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156599</xdr:rowOff>
    </xdr:from>
    <xdr:ext cx="736600" cy="259045"/>
    <xdr:sp macro="" textlink="">
      <xdr:nvSpPr>
        <xdr:cNvPr id="217" name="テキスト ボックス 216"/>
        <xdr:cNvSpPr txBox="1"/>
      </xdr:nvSpPr>
      <xdr:spPr>
        <a:xfrm>
          <a:off x="3733800" y="142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91219</xdr:rowOff>
    </xdr:from>
    <xdr:to>
      <xdr:col>15</xdr:col>
      <xdr:colOff>133350</xdr:colOff>
      <xdr:row>83</xdr:row>
      <xdr:rowOff>21369</xdr:rowOff>
    </xdr:to>
    <xdr:sp macro="" textlink="">
      <xdr:nvSpPr>
        <xdr:cNvPr id="218" name="楕円 217"/>
        <xdr:cNvSpPr/>
      </xdr:nvSpPr>
      <xdr:spPr>
        <a:xfrm>
          <a:off x="3175000" y="1415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6146</xdr:rowOff>
    </xdr:from>
    <xdr:ext cx="762000" cy="259045"/>
    <xdr:sp macro="" textlink="">
      <xdr:nvSpPr>
        <xdr:cNvPr id="219" name="テキスト ボックス 218"/>
        <xdr:cNvSpPr txBox="1"/>
      </xdr:nvSpPr>
      <xdr:spPr>
        <a:xfrm>
          <a:off x="2844800" y="1423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60747</xdr:rowOff>
    </xdr:from>
    <xdr:to>
      <xdr:col>11</xdr:col>
      <xdr:colOff>82550</xdr:colOff>
      <xdr:row>82</xdr:row>
      <xdr:rowOff>162347</xdr:rowOff>
    </xdr:to>
    <xdr:sp macro="" textlink="">
      <xdr:nvSpPr>
        <xdr:cNvPr id="220" name="楕円 219"/>
        <xdr:cNvSpPr/>
      </xdr:nvSpPr>
      <xdr:spPr>
        <a:xfrm>
          <a:off x="2286000" y="141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147124</xdr:rowOff>
    </xdr:from>
    <xdr:ext cx="762000" cy="259045"/>
    <xdr:sp macro="" textlink="">
      <xdr:nvSpPr>
        <xdr:cNvPr id="221" name="テキスト ボックス 220"/>
        <xdr:cNvSpPr txBox="1"/>
      </xdr:nvSpPr>
      <xdr:spPr>
        <a:xfrm>
          <a:off x="1955800" y="1420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29451</xdr:rowOff>
    </xdr:from>
    <xdr:to>
      <xdr:col>7</xdr:col>
      <xdr:colOff>31750</xdr:colOff>
      <xdr:row>82</xdr:row>
      <xdr:rowOff>131051</xdr:rowOff>
    </xdr:to>
    <xdr:sp macro="" textlink="">
      <xdr:nvSpPr>
        <xdr:cNvPr id="222" name="楕円 221"/>
        <xdr:cNvSpPr/>
      </xdr:nvSpPr>
      <xdr:spPr>
        <a:xfrm>
          <a:off x="1397000" y="140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115828</xdr:rowOff>
    </xdr:from>
    <xdr:ext cx="762000" cy="259045"/>
    <xdr:sp macro="" textlink="">
      <xdr:nvSpPr>
        <xdr:cNvPr id="223" name="テキスト ボックス 222"/>
        <xdr:cNvSpPr txBox="1"/>
      </xdr:nvSpPr>
      <xdr:spPr>
        <a:xfrm>
          <a:off x="1066800" y="1417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経験年数階層の変動により、前年度に比べ指数が増加し、類似団体平均を上回っている。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職員数の適正管理とともに、適正な給与水準の維持に努める。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19304</xdr:rowOff>
    </xdr:from>
    <xdr:to>
      <xdr:col>81</xdr:col>
      <xdr:colOff>44450</xdr:colOff>
      <xdr:row>88</xdr:row>
      <xdr:rowOff>53087</xdr:rowOff>
    </xdr:to>
    <xdr:cxnSp macro="">
      <xdr:nvCxnSpPr>
        <xdr:cNvPr id="255" name="直線コネクタ 254"/>
        <xdr:cNvCxnSpPr/>
      </xdr:nvCxnSpPr>
      <xdr:spPr>
        <a:xfrm>
          <a:off x="16179800" y="15106904"/>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19304</xdr:rowOff>
    </xdr:to>
    <xdr:cxnSp macro="">
      <xdr:nvCxnSpPr>
        <xdr:cNvPr id="258" name="直線コネクタ 257"/>
        <xdr:cNvCxnSpPr/>
      </xdr:nvCxnSpPr>
      <xdr:spPr>
        <a:xfrm>
          <a:off x="15290800" y="1510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118363</xdr:rowOff>
    </xdr:from>
    <xdr:to>
      <xdr:col>72</xdr:col>
      <xdr:colOff>203200</xdr:colOff>
      <xdr:row>88</xdr:row>
      <xdr:rowOff>19304</xdr:rowOff>
    </xdr:to>
    <xdr:cxnSp macro="">
      <xdr:nvCxnSpPr>
        <xdr:cNvPr id="261" name="直線コネクタ 260"/>
        <xdr:cNvCxnSpPr/>
      </xdr:nvCxnSpPr>
      <xdr:spPr>
        <a:xfrm>
          <a:off x="14401800" y="15034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87</xdr:row>
      <xdr:rowOff>118363</xdr:rowOff>
    </xdr:to>
    <xdr:cxnSp macro="">
      <xdr:nvCxnSpPr>
        <xdr:cNvPr id="264" name="直線コネクタ 263"/>
        <xdr:cNvCxnSpPr/>
      </xdr:nvCxnSpPr>
      <xdr:spPr>
        <a:xfrm>
          <a:off x="13512800" y="15015211"/>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2287</xdr:rowOff>
    </xdr:from>
    <xdr:to>
      <xdr:col>81</xdr:col>
      <xdr:colOff>95250</xdr:colOff>
      <xdr:row>88</xdr:row>
      <xdr:rowOff>103887</xdr:rowOff>
    </xdr:to>
    <xdr:sp macro="" textlink="">
      <xdr:nvSpPr>
        <xdr:cNvPr id="274" name="楕円 273"/>
        <xdr:cNvSpPr/>
      </xdr:nvSpPr>
      <xdr:spPr>
        <a:xfrm>
          <a:off x="169672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145814</xdr:rowOff>
    </xdr:from>
    <xdr:ext cx="762000" cy="259045"/>
    <xdr:sp macro="" textlink="">
      <xdr:nvSpPr>
        <xdr:cNvPr id="275" name="給与水準   （国との比較）該当値テキスト"/>
        <xdr:cNvSpPr txBox="1"/>
      </xdr:nvSpPr>
      <xdr:spPr>
        <a:xfrm>
          <a:off x="17106900" y="1506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139954</xdr:rowOff>
    </xdr:from>
    <xdr:to>
      <xdr:col>77</xdr:col>
      <xdr:colOff>95250</xdr:colOff>
      <xdr:row>88</xdr:row>
      <xdr:rowOff>70104</xdr:rowOff>
    </xdr:to>
    <xdr:sp macro="" textlink="">
      <xdr:nvSpPr>
        <xdr:cNvPr id="276" name="楕円 275"/>
        <xdr:cNvSpPr/>
      </xdr:nvSpPr>
      <xdr:spPr>
        <a:xfrm>
          <a:off x="16129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77" name="テキスト ボックス 276"/>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139954</xdr:rowOff>
    </xdr:from>
    <xdr:to>
      <xdr:col>73</xdr:col>
      <xdr:colOff>44450</xdr:colOff>
      <xdr:row>88</xdr:row>
      <xdr:rowOff>70104</xdr:rowOff>
    </xdr:to>
    <xdr:sp macro="" textlink="">
      <xdr:nvSpPr>
        <xdr:cNvPr id="278" name="楕円 277"/>
        <xdr:cNvSpPr/>
      </xdr:nvSpPr>
      <xdr:spPr>
        <a:xfrm>
          <a:off x="15240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80281</xdr:rowOff>
    </xdr:from>
    <xdr:ext cx="762000" cy="259045"/>
    <xdr:sp macro="" textlink="">
      <xdr:nvSpPr>
        <xdr:cNvPr id="279" name="テキスト ボックス 278"/>
        <xdr:cNvSpPr txBox="1"/>
      </xdr:nvSpPr>
      <xdr:spPr>
        <a:xfrm>
          <a:off x="14909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67563</xdr:rowOff>
    </xdr:from>
    <xdr:to>
      <xdr:col>68</xdr:col>
      <xdr:colOff>203200</xdr:colOff>
      <xdr:row>87</xdr:row>
      <xdr:rowOff>169163</xdr:rowOff>
    </xdr:to>
    <xdr:sp macro="" textlink="">
      <xdr:nvSpPr>
        <xdr:cNvPr id="280" name="楕円 279"/>
        <xdr:cNvSpPr/>
      </xdr:nvSpPr>
      <xdr:spPr>
        <a:xfrm>
          <a:off x="14351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7890</xdr:rowOff>
    </xdr:from>
    <xdr:ext cx="762000" cy="259045"/>
    <xdr:sp macro="" textlink="">
      <xdr:nvSpPr>
        <xdr:cNvPr id="281" name="テキスト ボックス 280"/>
        <xdr:cNvSpPr txBox="1"/>
      </xdr:nvSpPr>
      <xdr:spPr>
        <a:xfrm>
          <a:off x="14020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2" name="楕円 281"/>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160038</xdr:rowOff>
    </xdr:from>
    <xdr:ext cx="762000" cy="259045"/>
    <xdr:sp macro="" textlink="">
      <xdr:nvSpPr>
        <xdr:cNvPr id="283" name="テキスト ボックス 282"/>
        <xdr:cNvSpPr txBox="1"/>
      </xdr:nvSpPr>
      <xdr:spPr>
        <a:xfrm>
          <a:off x="13131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町立高等学校の教員、事務職員、実習助手が職員数に含まれていることから、高い水準で推移しており、類似団体平均を上回っている。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R3-R7</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163015</xdr:rowOff>
    </xdr:from>
    <xdr:to>
      <xdr:col>81</xdr:col>
      <xdr:colOff>44450</xdr:colOff>
      <xdr:row>62</xdr:row>
      <xdr:rowOff>56314</xdr:rowOff>
    </xdr:to>
    <xdr:cxnSp macro="">
      <xdr:nvCxnSpPr>
        <xdr:cNvPr id="317" name="直線コネクタ 316"/>
        <xdr:cNvCxnSpPr/>
      </xdr:nvCxnSpPr>
      <xdr:spPr>
        <a:xfrm>
          <a:off x="16179800" y="10621465"/>
          <a:ext cx="838200" cy="6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163015</xdr:rowOff>
    </xdr:from>
    <xdr:to>
      <xdr:col>77</xdr:col>
      <xdr:colOff>44450</xdr:colOff>
      <xdr:row>62</xdr:row>
      <xdr:rowOff>7853</xdr:rowOff>
    </xdr:to>
    <xdr:cxnSp macro="">
      <xdr:nvCxnSpPr>
        <xdr:cNvPr id="320" name="直線コネクタ 319"/>
        <xdr:cNvCxnSpPr/>
      </xdr:nvCxnSpPr>
      <xdr:spPr>
        <a:xfrm flipV="1">
          <a:off x="15290800" y="10621465"/>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171059</xdr:rowOff>
    </xdr:from>
    <xdr:to>
      <xdr:col>72</xdr:col>
      <xdr:colOff>203200</xdr:colOff>
      <xdr:row>62</xdr:row>
      <xdr:rowOff>7853</xdr:rowOff>
    </xdr:to>
    <xdr:cxnSp macro="">
      <xdr:nvCxnSpPr>
        <xdr:cNvPr id="323" name="直線コネクタ 322"/>
        <xdr:cNvCxnSpPr/>
      </xdr:nvCxnSpPr>
      <xdr:spPr>
        <a:xfrm>
          <a:off x="14401800" y="10629509"/>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161406</xdr:rowOff>
    </xdr:from>
    <xdr:to>
      <xdr:col>68</xdr:col>
      <xdr:colOff>152400</xdr:colOff>
      <xdr:row>61</xdr:row>
      <xdr:rowOff>171059</xdr:rowOff>
    </xdr:to>
    <xdr:cxnSp macro="">
      <xdr:nvCxnSpPr>
        <xdr:cNvPr id="326" name="直線コネクタ 325"/>
        <xdr:cNvCxnSpPr/>
      </xdr:nvCxnSpPr>
      <xdr:spPr>
        <a:xfrm>
          <a:off x="13512800" y="10619856"/>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5514</xdr:rowOff>
    </xdr:from>
    <xdr:to>
      <xdr:col>81</xdr:col>
      <xdr:colOff>95250</xdr:colOff>
      <xdr:row>62</xdr:row>
      <xdr:rowOff>107114</xdr:rowOff>
    </xdr:to>
    <xdr:sp macro="" textlink="">
      <xdr:nvSpPr>
        <xdr:cNvPr id="336" name="楕円 335"/>
        <xdr:cNvSpPr/>
      </xdr:nvSpPr>
      <xdr:spPr>
        <a:xfrm>
          <a:off x="16967200" y="106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149041</xdr:rowOff>
    </xdr:from>
    <xdr:ext cx="762000" cy="259045"/>
    <xdr:sp macro="" textlink="">
      <xdr:nvSpPr>
        <xdr:cNvPr id="337" name="定員管理の状況該当値テキスト"/>
        <xdr:cNvSpPr txBox="1"/>
      </xdr:nvSpPr>
      <xdr:spPr>
        <a:xfrm>
          <a:off x="17106900" y="106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112215</xdr:rowOff>
    </xdr:from>
    <xdr:to>
      <xdr:col>77</xdr:col>
      <xdr:colOff>95250</xdr:colOff>
      <xdr:row>62</xdr:row>
      <xdr:rowOff>42365</xdr:rowOff>
    </xdr:to>
    <xdr:sp macro="" textlink="">
      <xdr:nvSpPr>
        <xdr:cNvPr id="338" name="楕円 337"/>
        <xdr:cNvSpPr/>
      </xdr:nvSpPr>
      <xdr:spPr>
        <a:xfrm>
          <a:off x="16129000" y="105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27142</xdr:rowOff>
    </xdr:from>
    <xdr:ext cx="736600" cy="259045"/>
    <xdr:sp macro="" textlink="">
      <xdr:nvSpPr>
        <xdr:cNvPr id="339" name="テキスト ボックス 338"/>
        <xdr:cNvSpPr txBox="1"/>
      </xdr:nvSpPr>
      <xdr:spPr>
        <a:xfrm>
          <a:off x="15798800" y="10657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128503</xdr:rowOff>
    </xdr:from>
    <xdr:to>
      <xdr:col>73</xdr:col>
      <xdr:colOff>44450</xdr:colOff>
      <xdr:row>62</xdr:row>
      <xdr:rowOff>58653</xdr:rowOff>
    </xdr:to>
    <xdr:sp macro="" textlink="">
      <xdr:nvSpPr>
        <xdr:cNvPr id="340" name="楕円 339"/>
        <xdr:cNvSpPr/>
      </xdr:nvSpPr>
      <xdr:spPr>
        <a:xfrm>
          <a:off x="15240000" y="1058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43430</xdr:rowOff>
    </xdr:from>
    <xdr:ext cx="762000" cy="259045"/>
    <xdr:sp macro="" textlink="">
      <xdr:nvSpPr>
        <xdr:cNvPr id="341" name="テキスト ボックス 340"/>
        <xdr:cNvSpPr txBox="1"/>
      </xdr:nvSpPr>
      <xdr:spPr>
        <a:xfrm>
          <a:off x="14909800" y="1067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120259</xdr:rowOff>
    </xdr:from>
    <xdr:to>
      <xdr:col>68</xdr:col>
      <xdr:colOff>203200</xdr:colOff>
      <xdr:row>62</xdr:row>
      <xdr:rowOff>50409</xdr:rowOff>
    </xdr:to>
    <xdr:sp macro="" textlink="">
      <xdr:nvSpPr>
        <xdr:cNvPr id="342" name="楕円 341"/>
        <xdr:cNvSpPr/>
      </xdr:nvSpPr>
      <xdr:spPr>
        <a:xfrm>
          <a:off x="14351000" y="105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35186</xdr:rowOff>
    </xdr:from>
    <xdr:ext cx="762000" cy="259045"/>
    <xdr:sp macro="" textlink="">
      <xdr:nvSpPr>
        <xdr:cNvPr id="343" name="テキスト ボックス 342"/>
        <xdr:cNvSpPr txBox="1"/>
      </xdr:nvSpPr>
      <xdr:spPr>
        <a:xfrm>
          <a:off x="14020800" y="1066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110606</xdr:rowOff>
    </xdr:from>
    <xdr:to>
      <xdr:col>64</xdr:col>
      <xdr:colOff>152400</xdr:colOff>
      <xdr:row>62</xdr:row>
      <xdr:rowOff>40756</xdr:rowOff>
    </xdr:to>
    <xdr:sp macro="" textlink="">
      <xdr:nvSpPr>
        <xdr:cNvPr id="344" name="楕円 343"/>
        <xdr:cNvSpPr/>
      </xdr:nvSpPr>
      <xdr:spPr>
        <a:xfrm>
          <a:off x="13462000" y="1056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25533</xdr:rowOff>
    </xdr:from>
    <xdr:ext cx="762000" cy="259045"/>
    <xdr:sp macro="" textlink="">
      <xdr:nvSpPr>
        <xdr:cNvPr id="345" name="テキスト ボックス 344"/>
        <xdr:cNvSpPr txBox="1"/>
      </xdr:nvSpPr>
      <xdr:spPr>
        <a:xfrm>
          <a:off x="13131800" y="1065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公債費の減少により前年度に比べ比率が減少し、類似団体平均と同水準に近づいている。</a:t>
          </a:r>
        </a:p>
        <a:p>
          <a:r>
            <a:rPr kumimoji="1" lang="ja-JP" altLang="en-US" sz="1300">
              <a:latin typeface="ＭＳ Ｐゴシック" panose="020B0600070205080204" pitchFamily="50" charset="-128"/>
              <a:ea typeface="ＭＳ Ｐゴシック" panose="020B0600070205080204" pitchFamily="50" charset="-128"/>
            </a:rPr>
            <a:t>　地方債の元利償還金は、償還ピークである平成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134112</xdr:rowOff>
    </xdr:to>
    <xdr:cxnSp macro="">
      <xdr:nvCxnSpPr>
        <xdr:cNvPr id="376" name="直線コネクタ 375"/>
        <xdr:cNvCxnSpPr/>
      </xdr:nvCxnSpPr>
      <xdr:spPr>
        <a:xfrm flipV="1">
          <a:off x="16179800" y="713943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42</xdr:row>
      <xdr:rowOff>15748</xdr:rowOff>
    </xdr:to>
    <xdr:cxnSp macro="">
      <xdr:nvCxnSpPr>
        <xdr:cNvPr id="379" name="直線コネクタ 378"/>
        <xdr:cNvCxnSpPr/>
      </xdr:nvCxnSpPr>
      <xdr:spPr>
        <a:xfrm flipV="1">
          <a:off x="15290800" y="71635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88138</xdr:rowOff>
    </xdr:to>
    <xdr:cxnSp macro="">
      <xdr:nvCxnSpPr>
        <xdr:cNvPr id="382" name="直線コネクタ 381"/>
        <xdr:cNvCxnSpPr/>
      </xdr:nvCxnSpPr>
      <xdr:spPr>
        <a:xfrm flipV="1">
          <a:off x="14401800" y="72166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88138</xdr:rowOff>
    </xdr:from>
    <xdr:to>
      <xdr:col>68</xdr:col>
      <xdr:colOff>152400</xdr:colOff>
      <xdr:row>42</xdr:row>
      <xdr:rowOff>150876</xdr:rowOff>
    </xdr:to>
    <xdr:cxnSp macro="">
      <xdr:nvCxnSpPr>
        <xdr:cNvPr id="385" name="直線コネクタ 384"/>
        <xdr:cNvCxnSpPr/>
      </xdr:nvCxnSpPr>
      <xdr:spPr>
        <a:xfrm flipV="1">
          <a:off x="13512800" y="728903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5" name="楕円 394"/>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6"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397" name="楕円 396"/>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398" name="テキスト ボックス 397"/>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9" name="楕円 398"/>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0" name="テキスト ボックス 399"/>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37338</xdr:rowOff>
    </xdr:from>
    <xdr:to>
      <xdr:col>68</xdr:col>
      <xdr:colOff>203200</xdr:colOff>
      <xdr:row>42</xdr:row>
      <xdr:rowOff>138938</xdr:rowOff>
    </xdr:to>
    <xdr:sp macro="" textlink="">
      <xdr:nvSpPr>
        <xdr:cNvPr id="401" name="楕円 400"/>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123715</xdr:rowOff>
    </xdr:from>
    <xdr:ext cx="762000" cy="259045"/>
    <xdr:sp macro="" textlink="">
      <xdr:nvSpPr>
        <xdr:cNvPr id="402" name="テキスト ボックス 401"/>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3" name="楕円 402"/>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4" name="テキスト ボックス 403"/>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基準財政需要額算入見込額の増などにより、前年度と同じく算定なしとなっている。</a:t>
          </a: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地方債の発行にあたっては十分な精査を行い、計画的な基金への積み立てや充当可能財源の確保に努め、健全な財政運営を図る。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
2,221
205.01
4,541,197
4,455,384
64,341
2,281,193
4,268,676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町立高等学校を有していることや保育所を直営で運営していることなどにより、職員数が高い水準で推移していることなどから、類似団体平均を上回っている。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R3-R7</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1270</xdr:rowOff>
    </xdr:to>
    <xdr:cxnSp macro="">
      <xdr:nvCxnSpPr>
        <xdr:cNvPr id="66" name="直線コネクタ 65"/>
        <xdr:cNvCxnSpPr/>
      </xdr:nvCxnSpPr>
      <xdr:spPr>
        <a:xfrm>
          <a:off x="3987800" y="64211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146050</xdr:rowOff>
    </xdr:to>
    <xdr:cxnSp macro="">
      <xdr:nvCxnSpPr>
        <xdr:cNvPr id="69" name="直線コネクタ 68"/>
        <xdr:cNvCxnSpPr/>
      </xdr:nvCxnSpPr>
      <xdr:spPr>
        <a:xfrm flipV="1">
          <a:off x="3098800" y="6421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146050</xdr:rowOff>
    </xdr:to>
    <xdr:cxnSp macro="">
      <xdr:nvCxnSpPr>
        <xdr:cNvPr id="72" name="直線コネクタ 71"/>
        <xdr:cNvCxnSpPr/>
      </xdr:nvCxnSpPr>
      <xdr:spPr>
        <a:xfrm>
          <a:off x="2209800" y="637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35560</xdr:rowOff>
    </xdr:to>
    <xdr:cxnSp macro="">
      <xdr:nvCxnSpPr>
        <xdr:cNvPr id="75" name="直線コネクタ 74"/>
        <xdr:cNvCxnSpPr/>
      </xdr:nvCxnSpPr>
      <xdr:spPr>
        <a:xfrm flipV="1">
          <a:off x="1320800" y="63754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121920</xdr:rowOff>
    </xdr:from>
    <xdr:to>
      <xdr:col>24</xdr:col>
      <xdr:colOff>76200</xdr:colOff>
      <xdr:row>38</xdr:row>
      <xdr:rowOff>52070</xdr:rowOff>
    </xdr:to>
    <xdr:sp macro="" textlink="">
      <xdr:nvSpPr>
        <xdr:cNvPr id="85" name="楕円 84"/>
        <xdr:cNvSpPr/>
      </xdr:nvSpPr>
      <xdr:spPr>
        <a:xfrm>
          <a:off x="47752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93997</xdr:rowOff>
    </xdr:from>
    <xdr:ext cx="762000" cy="259045"/>
    <xdr:sp macro="" textlink="">
      <xdr:nvSpPr>
        <xdr:cNvPr id="86" name="人件費該当値テキスト"/>
        <xdr:cNvSpPr txBox="1"/>
      </xdr:nvSpPr>
      <xdr:spPr>
        <a:xfrm>
          <a:off x="49149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p>
        <a:p>
          <a:r>
            <a:rPr kumimoji="1" lang="ja-JP" altLang="en-US" sz="1300">
              <a:latin typeface="ＭＳ Ｐゴシック" panose="020B0600070205080204" pitchFamily="50" charset="-128"/>
              <a:ea typeface="ＭＳ Ｐゴシック" panose="020B0600070205080204" pitchFamily="50" charset="-128"/>
            </a:rPr>
            <a:t>　物価高騰に伴う委託料の増加等により、物件費の一般財源は前年度と比べ上昇しており、経常収支比率における比率が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上昇している。</a:t>
          </a:r>
        </a:p>
        <a:p>
          <a:r>
            <a:rPr kumimoji="1" lang="ja-JP" altLang="en-US" sz="1300">
              <a:latin typeface="ＭＳ Ｐゴシック" panose="020B0600070205080204" pitchFamily="50" charset="-128"/>
              <a:ea typeface="ＭＳ Ｐゴシック" panose="020B0600070205080204" pitchFamily="50" charset="-128"/>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92710</xdr:rowOff>
    </xdr:to>
    <xdr:cxnSp macro="">
      <xdr:nvCxnSpPr>
        <xdr:cNvPr id="124" name="直線コネクタ 123"/>
        <xdr:cNvCxnSpPr/>
      </xdr:nvCxnSpPr>
      <xdr:spPr>
        <a:xfrm>
          <a:off x="15671800" y="2943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17</xdr:row>
      <xdr:rowOff>28702</xdr:rowOff>
    </xdr:to>
    <xdr:cxnSp macro="">
      <xdr:nvCxnSpPr>
        <xdr:cNvPr id="127" name="直線コネクタ 126"/>
        <xdr:cNvCxnSpPr/>
      </xdr:nvCxnSpPr>
      <xdr:spPr>
        <a:xfrm>
          <a:off x="14782800" y="2888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145288</xdr:rowOff>
    </xdr:to>
    <xdr:cxnSp macro="">
      <xdr:nvCxnSpPr>
        <xdr:cNvPr id="130" name="直線コネクタ 129"/>
        <xdr:cNvCxnSpPr/>
      </xdr:nvCxnSpPr>
      <xdr:spPr>
        <a:xfrm>
          <a:off x="13893800" y="28061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131572</xdr:rowOff>
    </xdr:to>
    <xdr:cxnSp macro="">
      <xdr:nvCxnSpPr>
        <xdr:cNvPr id="133" name="直線コネクタ 132"/>
        <xdr:cNvCxnSpPr/>
      </xdr:nvCxnSpPr>
      <xdr:spPr>
        <a:xfrm flipV="1">
          <a:off x="13004800" y="2806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4" name="物件費該当値テキスト"/>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89679</xdr:rowOff>
    </xdr:from>
    <xdr:ext cx="736600" cy="259045"/>
    <xdr:sp macro="" textlink="">
      <xdr:nvSpPr>
        <xdr:cNvPr id="146" name="テキスト ボックス 145"/>
        <xdr:cNvSpPr txBox="1"/>
      </xdr:nvSpPr>
      <xdr:spPr>
        <a:xfrm>
          <a:off x="15290800" y="266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7" name="楕円 146"/>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8" name="テキスト ボックス 147"/>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扶助費の一般財源は、児童手当等の増加により前年度に比べ増加したが、類似団体平均を下回った。高齢化に合わせ社会福祉制度は拡充しており、長期的にみれば扶助費は増加傾向にある。</a:t>
          </a:r>
        </a:p>
        <a:p>
          <a:r>
            <a:rPr kumimoji="1" lang="ja-JP" altLang="en-US" sz="1300">
              <a:latin typeface="ＭＳ Ｐゴシック" panose="020B0600070205080204" pitchFamily="50" charset="-128"/>
              <a:ea typeface="ＭＳ Ｐゴシック" panose="020B0600070205080204" pitchFamily="50" charset="-128"/>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20865</xdr:rowOff>
    </xdr:to>
    <xdr:cxnSp macro="">
      <xdr:nvCxnSpPr>
        <xdr:cNvPr id="186" name="直線コネクタ 185"/>
        <xdr:cNvCxnSpPr/>
      </xdr:nvCxnSpPr>
      <xdr:spPr>
        <a:xfrm>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20865</xdr:rowOff>
    </xdr:to>
    <xdr:cxnSp macro="">
      <xdr:nvCxnSpPr>
        <xdr:cNvPr id="189" name="直線コネクタ 188"/>
        <xdr:cNvCxnSpPr/>
      </xdr:nvCxnSpPr>
      <xdr:spPr>
        <a:xfrm flipV="1">
          <a:off x="3098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20865</xdr:rowOff>
    </xdr:to>
    <xdr:cxnSp macro="">
      <xdr:nvCxnSpPr>
        <xdr:cNvPr id="192" name="直線コネクタ 191"/>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86178</xdr:rowOff>
    </xdr:to>
    <xdr:cxnSp macro="">
      <xdr:nvCxnSpPr>
        <xdr:cNvPr id="195" name="直線コネクタ 194"/>
        <xdr:cNvCxnSpPr/>
      </xdr:nvCxnSpPr>
      <xdr:spPr>
        <a:xfrm flipV="1">
          <a:off x="1320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5" name="楕円 204"/>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6"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9" name="楕円 208"/>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0" name="テキスト ボックス 209"/>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類似団体平均を下回っているものの、特別会計等への繰出金の影響を受けやすいことから、特別会計等の収支状況を的確に把握し、安定的な運営に努める。</a:t>
          </a:r>
        </a:p>
        <a:p>
          <a:r>
            <a:rPr kumimoji="1" lang="ja-JP" altLang="en-US" sz="1300">
              <a:latin typeface="ＭＳ Ｐゴシック" panose="020B0600070205080204" pitchFamily="50" charset="-128"/>
              <a:ea typeface="ＭＳ Ｐゴシック" panose="020B0600070205080204" pitchFamily="50" charset="-128"/>
            </a:rPr>
            <a:t>　特に国民健康保険特別会計への赤字補てん的な繰り出しや、令和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年度から法適用化した公営企業会計への施設整備、維持管理経費にかかる補助及び出資が大きい傾向にあるため、各事業運営の適正化を図り、一般会計負担額の低減に努める。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57</xdr:row>
      <xdr:rowOff>54610</xdr:rowOff>
    </xdr:to>
    <xdr:cxnSp macro="">
      <xdr:nvCxnSpPr>
        <xdr:cNvPr id="246" name="直線コネクタ 245"/>
        <xdr:cNvCxnSpPr/>
      </xdr:nvCxnSpPr>
      <xdr:spPr>
        <a:xfrm flipV="1">
          <a:off x="15671800" y="96748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92710</xdr:rowOff>
    </xdr:to>
    <xdr:cxnSp macro="">
      <xdr:nvCxnSpPr>
        <xdr:cNvPr id="249" name="直線コネクタ 248"/>
        <xdr:cNvCxnSpPr/>
      </xdr:nvCxnSpPr>
      <xdr:spPr>
        <a:xfrm flipV="1">
          <a:off x="14782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92710</xdr:rowOff>
    </xdr:to>
    <xdr:cxnSp macro="">
      <xdr:nvCxnSpPr>
        <xdr:cNvPr id="252" name="直線コネクタ 251"/>
        <xdr:cNvCxnSpPr/>
      </xdr:nvCxnSpPr>
      <xdr:spPr>
        <a:xfrm>
          <a:off x="13893800" y="9758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92710</xdr:rowOff>
    </xdr:to>
    <xdr:cxnSp macro="">
      <xdr:nvCxnSpPr>
        <xdr:cNvPr id="255" name="直線コネクタ 254"/>
        <xdr:cNvCxnSpPr/>
      </xdr:nvCxnSpPr>
      <xdr:spPr>
        <a:xfrm flipV="1">
          <a:off x="13004800" y="9758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6"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7" name="楕円 266"/>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8" name="テキスト ボックス 267"/>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9" name="楕円 268"/>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70" name="テキスト ボックス 269"/>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2" name="テキスト ボックス 271"/>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3" name="楕円 272"/>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74" name="テキスト ボックス 273"/>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営企業会計の法適用に伴う補助金の増により増加した。広域で実施しているごみ処理及び電算業務と消防業務にかかる負担金が大きな割合を占めているが、有利な特定財源の確保に努め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168148</xdr:rowOff>
    </xdr:to>
    <xdr:cxnSp macro="">
      <xdr:nvCxnSpPr>
        <xdr:cNvPr id="304" name="直線コネクタ 303"/>
        <xdr:cNvCxnSpPr/>
      </xdr:nvCxnSpPr>
      <xdr:spPr>
        <a:xfrm>
          <a:off x="15671800" y="6312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140716</xdr:rowOff>
    </xdr:to>
    <xdr:cxnSp macro="">
      <xdr:nvCxnSpPr>
        <xdr:cNvPr id="307" name="直線コネクタ 306"/>
        <xdr:cNvCxnSpPr/>
      </xdr:nvCxnSpPr>
      <xdr:spPr>
        <a:xfrm>
          <a:off x="14782800" y="6312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140716</xdr:rowOff>
    </xdr:to>
    <xdr:cxnSp macro="">
      <xdr:nvCxnSpPr>
        <xdr:cNvPr id="310" name="直線コネクタ 309"/>
        <xdr:cNvCxnSpPr/>
      </xdr:nvCxnSpPr>
      <xdr:spPr>
        <a:xfrm>
          <a:off x="13893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159004</xdr:rowOff>
    </xdr:to>
    <xdr:cxnSp macro="">
      <xdr:nvCxnSpPr>
        <xdr:cNvPr id="313" name="直線コネクタ 312"/>
        <xdr:cNvCxnSpPr/>
      </xdr:nvCxnSpPr>
      <xdr:spPr>
        <a:xfrm flipV="1">
          <a:off x="13004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3" name="楕円 322"/>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4"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5" name="楕円 324"/>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6" name="テキスト ボックス 325"/>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7" name="楕円 326"/>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8" name="テキスト ボックス 327"/>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9" name="楕円 328"/>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0" name="テキスト ボックス 329"/>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1" name="楕円 330"/>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2" name="テキスト ボックス 33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地方債の元利償還金の償還ピークである平成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年度を過ぎて以降減少傾向にある。令和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年度公営住宅建設事業債の償還終了により元利償還額が減少したことなどから、前年度に比べ減少し、類似団体平均を大きく下回っている。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今後も地方債の発行限度額を厳しく管理するとともに、有利な地方債を活用し、公債費の抑制に努める。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130810</xdr:rowOff>
    </xdr:to>
    <xdr:cxnSp macro="">
      <xdr:nvCxnSpPr>
        <xdr:cNvPr id="364" name="直線コネクタ 363"/>
        <xdr:cNvCxnSpPr/>
      </xdr:nvCxnSpPr>
      <xdr:spPr>
        <a:xfrm flipV="1">
          <a:off x="3987800" y="12974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130810</xdr:rowOff>
    </xdr:to>
    <xdr:cxnSp macro="">
      <xdr:nvCxnSpPr>
        <xdr:cNvPr id="367" name="直線コネクタ 366"/>
        <xdr:cNvCxnSpPr/>
      </xdr:nvCxnSpPr>
      <xdr:spPr>
        <a:xfrm>
          <a:off x="3098800" y="12978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76</xdr:row>
      <xdr:rowOff>43180</xdr:rowOff>
    </xdr:to>
    <xdr:cxnSp macro="">
      <xdr:nvCxnSpPr>
        <xdr:cNvPr id="370" name="直線コネクタ 369"/>
        <xdr:cNvCxnSpPr/>
      </xdr:nvCxnSpPr>
      <xdr:spPr>
        <a:xfrm flipV="1">
          <a:off x="2209800" y="129781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77</xdr:row>
      <xdr:rowOff>12700</xdr:rowOff>
    </xdr:to>
    <xdr:cxnSp macro="">
      <xdr:nvCxnSpPr>
        <xdr:cNvPr id="373" name="直線コネクタ 372"/>
        <xdr:cNvCxnSpPr/>
      </xdr:nvCxnSpPr>
      <xdr:spPr>
        <a:xfrm flipV="1">
          <a:off x="1320800" y="130733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3" name="楕円 382"/>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4"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5" name="楕円 384"/>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6" name="テキスト ボックス 385"/>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7" name="楕円 386"/>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8" name="テキスト ボックス 387"/>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89" name="楕円 388"/>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0" name="テキスト ボックス 389"/>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91" name="楕円 390"/>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92" name="テキスト ボックス 391"/>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人件費が高い水準で推移していることなどから、類似団体平均を上回っている。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38826</xdr:rowOff>
    </xdr:from>
    <xdr:to>
      <xdr:col>82</xdr:col>
      <xdr:colOff>107950</xdr:colOff>
      <xdr:row>78</xdr:row>
      <xdr:rowOff>127000</xdr:rowOff>
    </xdr:to>
    <xdr:cxnSp macro="">
      <xdr:nvCxnSpPr>
        <xdr:cNvPr id="427" name="直線コネクタ 426"/>
        <xdr:cNvCxnSpPr/>
      </xdr:nvCxnSpPr>
      <xdr:spPr>
        <a:xfrm>
          <a:off x="15671800" y="1341192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38826</xdr:rowOff>
    </xdr:from>
    <xdr:to>
      <xdr:col>78</xdr:col>
      <xdr:colOff>69850</xdr:colOff>
      <xdr:row>78</xdr:row>
      <xdr:rowOff>81280</xdr:rowOff>
    </xdr:to>
    <xdr:cxnSp macro="">
      <xdr:nvCxnSpPr>
        <xdr:cNvPr id="430" name="直線コネクタ 429"/>
        <xdr:cNvCxnSpPr/>
      </xdr:nvCxnSpPr>
      <xdr:spPr>
        <a:xfrm flipV="1">
          <a:off x="14782800" y="134119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78</xdr:row>
      <xdr:rowOff>81280</xdr:rowOff>
    </xdr:to>
    <xdr:cxnSp macro="">
      <xdr:nvCxnSpPr>
        <xdr:cNvPr id="433" name="直線コネクタ 432"/>
        <xdr:cNvCxnSpPr/>
      </xdr:nvCxnSpPr>
      <xdr:spPr>
        <a:xfrm>
          <a:off x="13893800" y="13235577"/>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33927</xdr:rowOff>
    </xdr:from>
    <xdr:to>
      <xdr:col>69</xdr:col>
      <xdr:colOff>92075</xdr:colOff>
      <xdr:row>78</xdr:row>
      <xdr:rowOff>149861</xdr:rowOff>
    </xdr:to>
    <xdr:cxnSp macro="">
      <xdr:nvCxnSpPr>
        <xdr:cNvPr id="436" name="直線コネクタ 435"/>
        <xdr:cNvCxnSpPr/>
      </xdr:nvCxnSpPr>
      <xdr:spPr>
        <a:xfrm flipV="1">
          <a:off x="13004800" y="13235577"/>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6" name="楕円 445"/>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7"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159476</xdr:rowOff>
    </xdr:from>
    <xdr:to>
      <xdr:col>78</xdr:col>
      <xdr:colOff>120650</xdr:colOff>
      <xdr:row>78</xdr:row>
      <xdr:rowOff>89626</xdr:rowOff>
    </xdr:to>
    <xdr:sp macro="" textlink="">
      <xdr:nvSpPr>
        <xdr:cNvPr id="448" name="楕円 447"/>
        <xdr:cNvSpPr/>
      </xdr:nvSpPr>
      <xdr:spPr>
        <a:xfrm>
          <a:off x="15621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74403</xdr:rowOff>
    </xdr:from>
    <xdr:ext cx="736600" cy="259045"/>
    <xdr:sp macro="" textlink="">
      <xdr:nvSpPr>
        <xdr:cNvPr id="449" name="テキスト ボックス 448"/>
        <xdr:cNvSpPr txBox="1"/>
      </xdr:nvSpPr>
      <xdr:spPr>
        <a:xfrm>
          <a:off x="15290800" y="1344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0" name="楕円 449"/>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1" name="テキスト ボックス 450"/>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154577</xdr:rowOff>
    </xdr:from>
    <xdr:to>
      <xdr:col>69</xdr:col>
      <xdr:colOff>142875</xdr:colOff>
      <xdr:row>77</xdr:row>
      <xdr:rowOff>84727</xdr:rowOff>
    </xdr:to>
    <xdr:sp macro="" textlink="">
      <xdr:nvSpPr>
        <xdr:cNvPr id="452" name="楕円 451"/>
        <xdr:cNvSpPr/>
      </xdr:nvSpPr>
      <xdr:spPr>
        <a:xfrm>
          <a:off x="13843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69504</xdr:rowOff>
    </xdr:from>
    <xdr:ext cx="762000" cy="259045"/>
    <xdr:sp macro="" textlink="">
      <xdr:nvSpPr>
        <xdr:cNvPr id="453" name="テキスト ボックス 452"/>
        <xdr:cNvSpPr txBox="1"/>
      </xdr:nvSpPr>
      <xdr:spPr>
        <a:xfrm>
          <a:off x="13512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139977</xdr:rowOff>
    </xdr:from>
    <xdr:to>
      <xdr:col>29</xdr:col>
      <xdr:colOff>127000</xdr:colOff>
      <xdr:row>18</xdr:row>
      <xdr:rowOff>39311</xdr:rowOff>
    </xdr:to>
    <xdr:cxnSp macro="">
      <xdr:nvCxnSpPr>
        <xdr:cNvPr id="50" name="直線コネクタ 49"/>
        <xdr:cNvCxnSpPr/>
      </xdr:nvCxnSpPr>
      <xdr:spPr bwMode="auto">
        <a:xfrm flipV="1">
          <a:off x="5003800" y="3102252"/>
          <a:ext cx="647700" cy="7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39311</xdr:rowOff>
    </xdr:from>
    <xdr:to>
      <xdr:col>26</xdr:col>
      <xdr:colOff>50800</xdr:colOff>
      <xdr:row>18</xdr:row>
      <xdr:rowOff>41146</xdr:rowOff>
    </xdr:to>
    <xdr:cxnSp macro="">
      <xdr:nvCxnSpPr>
        <xdr:cNvPr id="53" name="直線コネクタ 52"/>
        <xdr:cNvCxnSpPr/>
      </xdr:nvCxnSpPr>
      <xdr:spPr bwMode="auto">
        <a:xfrm flipV="1">
          <a:off x="4305300" y="3173036"/>
          <a:ext cx="698500" cy="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41146</xdr:rowOff>
    </xdr:from>
    <xdr:to>
      <xdr:col>22</xdr:col>
      <xdr:colOff>114300</xdr:colOff>
      <xdr:row>18</xdr:row>
      <xdr:rowOff>59216</xdr:rowOff>
    </xdr:to>
    <xdr:cxnSp macro="">
      <xdr:nvCxnSpPr>
        <xdr:cNvPr id="56" name="直線コネクタ 55"/>
        <xdr:cNvCxnSpPr/>
      </xdr:nvCxnSpPr>
      <xdr:spPr bwMode="auto">
        <a:xfrm flipV="1">
          <a:off x="3606800" y="3174871"/>
          <a:ext cx="698500" cy="1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59216</xdr:rowOff>
    </xdr:from>
    <xdr:to>
      <xdr:col>18</xdr:col>
      <xdr:colOff>177800</xdr:colOff>
      <xdr:row>18</xdr:row>
      <xdr:rowOff>86734</xdr:rowOff>
    </xdr:to>
    <xdr:cxnSp macro="">
      <xdr:nvCxnSpPr>
        <xdr:cNvPr id="59" name="直線コネクタ 58"/>
        <xdr:cNvCxnSpPr/>
      </xdr:nvCxnSpPr>
      <xdr:spPr bwMode="auto">
        <a:xfrm flipV="1">
          <a:off x="2908300" y="3192941"/>
          <a:ext cx="698500" cy="2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89177</xdr:rowOff>
    </xdr:from>
    <xdr:to>
      <xdr:col>29</xdr:col>
      <xdr:colOff>177800</xdr:colOff>
      <xdr:row>18</xdr:row>
      <xdr:rowOff>19327</xdr:rowOff>
    </xdr:to>
    <xdr:sp macro="" textlink="">
      <xdr:nvSpPr>
        <xdr:cNvPr id="69" name="楕円 68"/>
        <xdr:cNvSpPr/>
      </xdr:nvSpPr>
      <xdr:spPr bwMode="auto">
        <a:xfrm>
          <a:off x="5600700" y="305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105704</xdr:rowOff>
    </xdr:from>
    <xdr:ext cx="762000" cy="259045"/>
    <xdr:sp macro="" textlink="">
      <xdr:nvSpPr>
        <xdr:cNvPr id="70" name="人口1人当たり決算額の推移該当値テキスト130"/>
        <xdr:cNvSpPr txBox="1"/>
      </xdr:nvSpPr>
      <xdr:spPr>
        <a:xfrm>
          <a:off x="5740400" y="289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159961</xdr:rowOff>
    </xdr:from>
    <xdr:to>
      <xdr:col>26</xdr:col>
      <xdr:colOff>101600</xdr:colOff>
      <xdr:row>18</xdr:row>
      <xdr:rowOff>90111</xdr:rowOff>
    </xdr:to>
    <xdr:sp macro="" textlink="">
      <xdr:nvSpPr>
        <xdr:cNvPr id="71" name="楕円 70"/>
        <xdr:cNvSpPr/>
      </xdr:nvSpPr>
      <xdr:spPr bwMode="auto">
        <a:xfrm>
          <a:off x="4953000" y="312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100288</xdr:rowOff>
    </xdr:from>
    <xdr:ext cx="736600" cy="259045"/>
    <xdr:sp macro="" textlink="">
      <xdr:nvSpPr>
        <xdr:cNvPr id="72" name="テキスト ボックス 71"/>
        <xdr:cNvSpPr txBox="1"/>
      </xdr:nvSpPr>
      <xdr:spPr>
        <a:xfrm>
          <a:off x="4622800" y="289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161796</xdr:rowOff>
    </xdr:from>
    <xdr:to>
      <xdr:col>22</xdr:col>
      <xdr:colOff>165100</xdr:colOff>
      <xdr:row>18</xdr:row>
      <xdr:rowOff>91946</xdr:rowOff>
    </xdr:to>
    <xdr:sp macro="" textlink="">
      <xdr:nvSpPr>
        <xdr:cNvPr id="73" name="楕円 72"/>
        <xdr:cNvSpPr/>
      </xdr:nvSpPr>
      <xdr:spPr bwMode="auto">
        <a:xfrm>
          <a:off x="4254500" y="312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102123</xdr:rowOff>
    </xdr:from>
    <xdr:ext cx="762000" cy="259045"/>
    <xdr:sp macro="" textlink="">
      <xdr:nvSpPr>
        <xdr:cNvPr id="74" name="テキスト ボックス 73"/>
        <xdr:cNvSpPr txBox="1"/>
      </xdr:nvSpPr>
      <xdr:spPr>
        <a:xfrm>
          <a:off x="3924300" y="289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8416</xdr:rowOff>
    </xdr:from>
    <xdr:to>
      <xdr:col>19</xdr:col>
      <xdr:colOff>38100</xdr:colOff>
      <xdr:row>18</xdr:row>
      <xdr:rowOff>110016</xdr:rowOff>
    </xdr:to>
    <xdr:sp macro="" textlink="">
      <xdr:nvSpPr>
        <xdr:cNvPr id="75" name="楕円 74"/>
        <xdr:cNvSpPr/>
      </xdr:nvSpPr>
      <xdr:spPr bwMode="auto">
        <a:xfrm>
          <a:off x="3556000" y="314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120193</xdr:rowOff>
    </xdr:from>
    <xdr:ext cx="762000" cy="259045"/>
    <xdr:sp macro="" textlink="">
      <xdr:nvSpPr>
        <xdr:cNvPr id="76" name="テキスト ボックス 75"/>
        <xdr:cNvSpPr txBox="1"/>
      </xdr:nvSpPr>
      <xdr:spPr>
        <a:xfrm>
          <a:off x="3225800" y="291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35934</xdr:rowOff>
    </xdr:from>
    <xdr:to>
      <xdr:col>15</xdr:col>
      <xdr:colOff>101600</xdr:colOff>
      <xdr:row>18</xdr:row>
      <xdr:rowOff>137534</xdr:rowOff>
    </xdr:to>
    <xdr:sp macro="" textlink="">
      <xdr:nvSpPr>
        <xdr:cNvPr id="77" name="楕円 76"/>
        <xdr:cNvSpPr/>
      </xdr:nvSpPr>
      <xdr:spPr bwMode="auto">
        <a:xfrm>
          <a:off x="2857500" y="316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147711</xdr:rowOff>
    </xdr:from>
    <xdr:ext cx="762000" cy="259045"/>
    <xdr:sp macro="" textlink="">
      <xdr:nvSpPr>
        <xdr:cNvPr id="78" name="テキスト ボックス 77"/>
        <xdr:cNvSpPr txBox="1"/>
      </xdr:nvSpPr>
      <xdr:spPr>
        <a:xfrm>
          <a:off x="2527300" y="293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90684</xdr:rowOff>
    </xdr:from>
    <xdr:to>
      <xdr:col>29</xdr:col>
      <xdr:colOff>127000</xdr:colOff>
      <xdr:row>35</xdr:row>
      <xdr:rowOff>94781</xdr:rowOff>
    </xdr:to>
    <xdr:cxnSp macro="">
      <xdr:nvCxnSpPr>
        <xdr:cNvPr id="109" name="直線コネクタ 108"/>
        <xdr:cNvCxnSpPr/>
      </xdr:nvCxnSpPr>
      <xdr:spPr bwMode="auto">
        <a:xfrm flipV="1">
          <a:off x="5003800" y="6701034"/>
          <a:ext cx="647700" cy="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75462</xdr:rowOff>
    </xdr:from>
    <xdr:ext cx="762000" cy="259045"/>
    <xdr:sp macro="" textlink="">
      <xdr:nvSpPr>
        <xdr:cNvPr id="110" name="人口1人当たり決算額の推移平均値テキスト445"/>
        <xdr:cNvSpPr txBox="1"/>
      </xdr:nvSpPr>
      <xdr:spPr>
        <a:xfrm>
          <a:off x="5740400" y="6685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94781</xdr:rowOff>
    </xdr:from>
    <xdr:to>
      <xdr:col>26</xdr:col>
      <xdr:colOff>50800</xdr:colOff>
      <xdr:row>35</xdr:row>
      <xdr:rowOff>99244</xdr:rowOff>
    </xdr:to>
    <xdr:cxnSp macro="">
      <xdr:nvCxnSpPr>
        <xdr:cNvPr id="112" name="直線コネクタ 111"/>
        <xdr:cNvCxnSpPr/>
      </xdr:nvCxnSpPr>
      <xdr:spPr bwMode="auto">
        <a:xfrm flipV="1">
          <a:off x="4305300" y="6705131"/>
          <a:ext cx="698500" cy="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46465</xdr:rowOff>
    </xdr:from>
    <xdr:to>
      <xdr:col>22</xdr:col>
      <xdr:colOff>114300</xdr:colOff>
      <xdr:row>35</xdr:row>
      <xdr:rowOff>99244</xdr:rowOff>
    </xdr:to>
    <xdr:cxnSp macro="">
      <xdr:nvCxnSpPr>
        <xdr:cNvPr id="115" name="直線コネクタ 114"/>
        <xdr:cNvCxnSpPr/>
      </xdr:nvCxnSpPr>
      <xdr:spPr bwMode="auto">
        <a:xfrm>
          <a:off x="3606800" y="6656815"/>
          <a:ext cx="698500" cy="5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24313</xdr:rowOff>
    </xdr:from>
    <xdr:to>
      <xdr:col>18</xdr:col>
      <xdr:colOff>177800</xdr:colOff>
      <xdr:row>35</xdr:row>
      <xdr:rowOff>46465</xdr:rowOff>
    </xdr:to>
    <xdr:cxnSp macro="">
      <xdr:nvCxnSpPr>
        <xdr:cNvPr id="118" name="直線コネクタ 117"/>
        <xdr:cNvCxnSpPr/>
      </xdr:nvCxnSpPr>
      <xdr:spPr bwMode="auto">
        <a:xfrm>
          <a:off x="2908300" y="6634663"/>
          <a:ext cx="698500" cy="22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39884</xdr:rowOff>
    </xdr:from>
    <xdr:to>
      <xdr:col>29</xdr:col>
      <xdr:colOff>177800</xdr:colOff>
      <xdr:row>35</xdr:row>
      <xdr:rowOff>141484</xdr:rowOff>
    </xdr:to>
    <xdr:sp macro="" textlink="">
      <xdr:nvSpPr>
        <xdr:cNvPr id="128" name="楕円 127"/>
        <xdr:cNvSpPr/>
      </xdr:nvSpPr>
      <xdr:spPr bwMode="auto">
        <a:xfrm>
          <a:off x="5600700" y="665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227861</xdr:rowOff>
    </xdr:from>
    <xdr:ext cx="762000" cy="259045"/>
    <xdr:sp macro="" textlink="">
      <xdr:nvSpPr>
        <xdr:cNvPr id="129" name="人口1人当たり決算額の推移該当値テキスト445"/>
        <xdr:cNvSpPr txBox="1"/>
      </xdr:nvSpPr>
      <xdr:spPr>
        <a:xfrm>
          <a:off x="5740400" y="64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43981</xdr:rowOff>
    </xdr:from>
    <xdr:to>
      <xdr:col>26</xdr:col>
      <xdr:colOff>101600</xdr:colOff>
      <xdr:row>35</xdr:row>
      <xdr:rowOff>145581</xdr:rowOff>
    </xdr:to>
    <xdr:sp macro="" textlink="">
      <xdr:nvSpPr>
        <xdr:cNvPr id="130" name="楕円 129"/>
        <xdr:cNvSpPr/>
      </xdr:nvSpPr>
      <xdr:spPr bwMode="auto">
        <a:xfrm>
          <a:off x="4953000" y="665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155758</xdr:rowOff>
    </xdr:from>
    <xdr:ext cx="736600" cy="259045"/>
    <xdr:sp macro="" textlink="">
      <xdr:nvSpPr>
        <xdr:cNvPr id="131" name="テキスト ボックス 130"/>
        <xdr:cNvSpPr txBox="1"/>
      </xdr:nvSpPr>
      <xdr:spPr>
        <a:xfrm>
          <a:off x="4622800" y="642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48444</xdr:rowOff>
    </xdr:from>
    <xdr:to>
      <xdr:col>22</xdr:col>
      <xdr:colOff>165100</xdr:colOff>
      <xdr:row>35</xdr:row>
      <xdr:rowOff>150044</xdr:rowOff>
    </xdr:to>
    <xdr:sp macro="" textlink="">
      <xdr:nvSpPr>
        <xdr:cNvPr id="132" name="楕円 131"/>
        <xdr:cNvSpPr/>
      </xdr:nvSpPr>
      <xdr:spPr bwMode="auto">
        <a:xfrm>
          <a:off x="4254500" y="6658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160221</xdr:rowOff>
    </xdr:from>
    <xdr:ext cx="762000" cy="259045"/>
    <xdr:sp macro="" textlink="">
      <xdr:nvSpPr>
        <xdr:cNvPr id="133" name="テキスト ボックス 132"/>
        <xdr:cNvSpPr txBox="1"/>
      </xdr:nvSpPr>
      <xdr:spPr>
        <a:xfrm>
          <a:off x="3924300" y="642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338565</xdr:rowOff>
    </xdr:from>
    <xdr:to>
      <xdr:col>19</xdr:col>
      <xdr:colOff>38100</xdr:colOff>
      <xdr:row>35</xdr:row>
      <xdr:rowOff>97265</xdr:rowOff>
    </xdr:to>
    <xdr:sp macro="" textlink="">
      <xdr:nvSpPr>
        <xdr:cNvPr id="134" name="楕円 133"/>
        <xdr:cNvSpPr/>
      </xdr:nvSpPr>
      <xdr:spPr bwMode="auto">
        <a:xfrm>
          <a:off x="3556000" y="66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107441</xdr:rowOff>
    </xdr:from>
    <xdr:ext cx="762000" cy="259045"/>
    <xdr:sp macro="" textlink="">
      <xdr:nvSpPr>
        <xdr:cNvPr id="135" name="テキスト ボックス 134"/>
        <xdr:cNvSpPr txBox="1"/>
      </xdr:nvSpPr>
      <xdr:spPr>
        <a:xfrm>
          <a:off x="3225800" y="63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316413</xdr:rowOff>
    </xdr:from>
    <xdr:to>
      <xdr:col>15</xdr:col>
      <xdr:colOff>101600</xdr:colOff>
      <xdr:row>35</xdr:row>
      <xdr:rowOff>75113</xdr:rowOff>
    </xdr:to>
    <xdr:sp macro="" textlink="">
      <xdr:nvSpPr>
        <xdr:cNvPr id="136" name="楕円 135"/>
        <xdr:cNvSpPr/>
      </xdr:nvSpPr>
      <xdr:spPr bwMode="auto">
        <a:xfrm>
          <a:off x="2857500" y="658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85290</xdr:rowOff>
    </xdr:from>
    <xdr:ext cx="762000" cy="259045"/>
    <xdr:sp macro="" textlink="">
      <xdr:nvSpPr>
        <xdr:cNvPr id="137" name="テキスト ボックス 136"/>
        <xdr:cNvSpPr txBox="1"/>
      </xdr:nvSpPr>
      <xdr:spPr>
        <a:xfrm>
          <a:off x="2527300" y="635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
2,221
205.01
4,541,197
4,455,384
64,341
2,281,193
4,268,676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168118</xdr:rowOff>
    </xdr:from>
    <xdr:to>
      <xdr:col>24</xdr:col>
      <xdr:colOff>63500</xdr:colOff>
      <xdr:row>36</xdr:row>
      <xdr:rowOff>72434</xdr:rowOff>
    </xdr:to>
    <xdr:cxnSp macro="">
      <xdr:nvCxnSpPr>
        <xdr:cNvPr id="62" name="直線コネクタ 61"/>
        <xdr:cNvCxnSpPr/>
      </xdr:nvCxnSpPr>
      <xdr:spPr>
        <a:xfrm flipV="1">
          <a:off x="3797300" y="6168868"/>
          <a:ext cx="838200" cy="7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33269</xdr:rowOff>
    </xdr:from>
    <xdr:to>
      <xdr:col>19</xdr:col>
      <xdr:colOff>177800</xdr:colOff>
      <xdr:row>36</xdr:row>
      <xdr:rowOff>72434</xdr:rowOff>
    </xdr:to>
    <xdr:cxnSp macro="">
      <xdr:nvCxnSpPr>
        <xdr:cNvPr id="65" name="直線コネクタ 64"/>
        <xdr:cNvCxnSpPr/>
      </xdr:nvCxnSpPr>
      <xdr:spPr>
        <a:xfrm>
          <a:off x="2908300" y="6205469"/>
          <a:ext cx="889000" cy="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33269</xdr:rowOff>
    </xdr:from>
    <xdr:to>
      <xdr:col>15</xdr:col>
      <xdr:colOff>50800</xdr:colOff>
      <xdr:row>36</xdr:row>
      <xdr:rowOff>87008</xdr:rowOff>
    </xdr:to>
    <xdr:cxnSp macro="">
      <xdr:nvCxnSpPr>
        <xdr:cNvPr id="68" name="直線コネクタ 67"/>
        <xdr:cNvCxnSpPr/>
      </xdr:nvCxnSpPr>
      <xdr:spPr>
        <a:xfrm flipV="1">
          <a:off x="2019300" y="6205469"/>
          <a:ext cx="889000" cy="5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79689</xdr:rowOff>
    </xdr:from>
    <xdr:to>
      <xdr:col>10</xdr:col>
      <xdr:colOff>114300</xdr:colOff>
      <xdr:row>36</xdr:row>
      <xdr:rowOff>87008</xdr:rowOff>
    </xdr:to>
    <xdr:cxnSp macro="">
      <xdr:nvCxnSpPr>
        <xdr:cNvPr id="71" name="直線コネクタ 70"/>
        <xdr:cNvCxnSpPr/>
      </xdr:nvCxnSpPr>
      <xdr:spPr>
        <a:xfrm>
          <a:off x="1130300" y="6251889"/>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117318</xdr:rowOff>
    </xdr:from>
    <xdr:to>
      <xdr:col>24</xdr:col>
      <xdr:colOff>114300</xdr:colOff>
      <xdr:row>36</xdr:row>
      <xdr:rowOff>47468</xdr:rowOff>
    </xdr:to>
    <xdr:sp macro="" textlink="">
      <xdr:nvSpPr>
        <xdr:cNvPr id="81" name="楕円 80"/>
        <xdr:cNvSpPr/>
      </xdr:nvSpPr>
      <xdr:spPr>
        <a:xfrm>
          <a:off x="4584700" y="61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140195</xdr:rowOff>
    </xdr:from>
    <xdr:ext cx="599010" cy="259045"/>
    <xdr:sp macro="" textlink="">
      <xdr:nvSpPr>
        <xdr:cNvPr id="82" name="人件費該当値テキスト"/>
        <xdr:cNvSpPr txBox="1"/>
      </xdr:nvSpPr>
      <xdr:spPr>
        <a:xfrm>
          <a:off x="4686300" y="596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21634</xdr:rowOff>
    </xdr:from>
    <xdr:to>
      <xdr:col>20</xdr:col>
      <xdr:colOff>38100</xdr:colOff>
      <xdr:row>36</xdr:row>
      <xdr:rowOff>123234</xdr:rowOff>
    </xdr:to>
    <xdr:sp macro="" textlink="">
      <xdr:nvSpPr>
        <xdr:cNvPr id="83" name="楕円 82"/>
        <xdr:cNvSpPr/>
      </xdr:nvSpPr>
      <xdr:spPr>
        <a:xfrm>
          <a:off x="3746500" y="61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139761</xdr:rowOff>
    </xdr:from>
    <xdr:ext cx="599010" cy="259045"/>
    <xdr:sp macro="" textlink="">
      <xdr:nvSpPr>
        <xdr:cNvPr id="84" name="テキスト ボックス 83"/>
        <xdr:cNvSpPr txBox="1"/>
      </xdr:nvSpPr>
      <xdr:spPr>
        <a:xfrm>
          <a:off x="3497795" y="596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153919</xdr:rowOff>
    </xdr:from>
    <xdr:to>
      <xdr:col>15</xdr:col>
      <xdr:colOff>101600</xdr:colOff>
      <xdr:row>36</xdr:row>
      <xdr:rowOff>84069</xdr:rowOff>
    </xdr:to>
    <xdr:sp macro="" textlink="">
      <xdr:nvSpPr>
        <xdr:cNvPr id="85" name="楕円 84"/>
        <xdr:cNvSpPr/>
      </xdr:nvSpPr>
      <xdr:spPr>
        <a:xfrm>
          <a:off x="2857500" y="615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100596</xdr:rowOff>
    </xdr:from>
    <xdr:ext cx="599010" cy="259045"/>
    <xdr:sp macro="" textlink="">
      <xdr:nvSpPr>
        <xdr:cNvPr id="86" name="テキスト ボックス 85"/>
        <xdr:cNvSpPr txBox="1"/>
      </xdr:nvSpPr>
      <xdr:spPr>
        <a:xfrm>
          <a:off x="2608795" y="592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36208</xdr:rowOff>
    </xdr:from>
    <xdr:to>
      <xdr:col>10</xdr:col>
      <xdr:colOff>165100</xdr:colOff>
      <xdr:row>36</xdr:row>
      <xdr:rowOff>137808</xdr:rowOff>
    </xdr:to>
    <xdr:sp macro="" textlink="">
      <xdr:nvSpPr>
        <xdr:cNvPr id="87" name="楕円 86"/>
        <xdr:cNvSpPr/>
      </xdr:nvSpPr>
      <xdr:spPr>
        <a:xfrm>
          <a:off x="1968500" y="62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154335</xdr:rowOff>
    </xdr:from>
    <xdr:ext cx="599010" cy="259045"/>
    <xdr:sp macro="" textlink="">
      <xdr:nvSpPr>
        <xdr:cNvPr id="88" name="テキスト ボックス 87"/>
        <xdr:cNvSpPr txBox="1"/>
      </xdr:nvSpPr>
      <xdr:spPr>
        <a:xfrm>
          <a:off x="1719795" y="5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28889</xdr:rowOff>
    </xdr:from>
    <xdr:to>
      <xdr:col>6</xdr:col>
      <xdr:colOff>38100</xdr:colOff>
      <xdr:row>36</xdr:row>
      <xdr:rowOff>130489</xdr:rowOff>
    </xdr:to>
    <xdr:sp macro="" textlink="">
      <xdr:nvSpPr>
        <xdr:cNvPr id="89" name="楕円 88"/>
        <xdr:cNvSpPr/>
      </xdr:nvSpPr>
      <xdr:spPr>
        <a:xfrm>
          <a:off x="1079500" y="62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147016</xdr:rowOff>
    </xdr:from>
    <xdr:ext cx="599010" cy="259045"/>
    <xdr:sp macro="" textlink="">
      <xdr:nvSpPr>
        <xdr:cNvPr id="90" name="テキスト ボックス 89"/>
        <xdr:cNvSpPr txBox="1"/>
      </xdr:nvSpPr>
      <xdr:spPr>
        <a:xfrm>
          <a:off x="830795" y="59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38671</xdr:rowOff>
    </xdr:from>
    <xdr:to>
      <xdr:col>24</xdr:col>
      <xdr:colOff>63500</xdr:colOff>
      <xdr:row>57</xdr:row>
      <xdr:rowOff>81472</xdr:rowOff>
    </xdr:to>
    <xdr:cxnSp macro="">
      <xdr:nvCxnSpPr>
        <xdr:cNvPr id="119" name="直線コネクタ 118"/>
        <xdr:cNvCxnSpPr/>
      </xdr:nvCxnSpPr>
      <xdr:spPr>
        <a:xfrm flipV="1">
          <a:off x="3797300" y="9811321"/>
          <a:ext cx="838200" cy="4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72706</xdr:rowOff>
    </xdr:from>
    <xdr:to>
      <xdr:col>19</xdr:col>
      <xdr:colOff>177800</xdr:colOff>
      <xdr:row>57</xdr:row>
      <xdr:rowOff>81472</xdr:rowOff>
    </xdr:to>
    <xdr:cxnSp macro="">
      <xdr:nvCxnSpPr>
        <xdr:cNvPr id="122" name="直線コネクタ 121"/>
        <xdr:cNvCxnSpPr/>
      </xdr:nvCxnSpPr>
      <xdr:spPr>
        <a:xfrm>
          <a:off x="2908300" y="9845356"/>
          <a:ext cx="889000" cy="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72706</xdr:rowOff>
    </xdr:from>
    <xdr:to>
      <xdr:col>15</xdr:col>
      <xdr:colOff>50800</xdr:colOff>
      <xdr:row>57</xdr:row>
      <xdr:rowOff>91525</xdr:rowOff>
    </xdr:to>
    <xdr:cxnSp macro="">
      <xdr:nvCxnSpPr>
        <xdr:cNvPr id="125" name="直線コネクタ 124"/>
        <xdr:cNvCxnSpPr/>
      </xdr:nvCxnSpPr>
      <xdr:spPr>
        <a:xfrm flipV="1">
          <a:off x="2019300" y="9845356"/>
          <a:ext cx="889000" cy="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91525</xdr:rowOff>
    </xdr:from>
    <xdr:to>
      <xdr:col>10</xdr:col>
      <xdr:colOff>114300</xdr:colOff>
      <xdr:row>57</xdr:row>
      <xdr:rowOff>126312</xdr:rowOff>
    </xdr:to>
    <xdr:cxnSp macro="">
      <xdr:nvCxnSpPr>
        <xdr:cNvPr id="128" name="直線コネクタ 127"/>
        <xdr:cNvCxnSpPr/>
      </xdr:nvCxnSpPr>
      <xdr:spPr>
        <a:xfrm flipV="1">
          <a:off x="1130300" y="9864175"/>
          <a:ext cx="889000" cy="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159321</xdr:rowOff>
    </xdr:from>
    <xdr:to>
      <xdr:col>24</xdr:col>
      <xdr:colOff>114300</xdr:colOff>
      <xdr:row>57</xdr:row>
      <xdr:rowOff>89471</xdr:rowOff>
    </xdr:to>
    <xdr:sp macro="" textlink="">
      <xdr:nvSpPr>
        <xdr:cNvPr id="138" name="楕円 137"/>
        <xdr:cNvSpPr/>
      </xdr:nvSpPr>
      <xdr:spPr>
        <a:xfrm>
          <a:off x="4584700" y="97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137748</xdr:rowOff>
    </xdr:from>
    <xdr:ext cx="599010" cy="259045"/>
    <xdr:sp macro="" textlink="">
      <xdr:nvSpPr>
        <xdr:cNvPr id="139" name="物件費該当値テキスト"/>
        <xdr:cNvSpPr txBox="1"/>
      </xdr:nvSpPr>
      <xdr:spPr>
        <a:xfrm>
          <a:off x="4686300" y="973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30672</xdr:rowOff>
    </xdr:from>
    <xdr:to>
      <xdr:col>20</xdr:col>
      <xdr:colOff>38100</xdr:colOff>
      <xdr:row>57</xdr:row>
      <xdr:rowOff>132272</xdr:rowOff>
    </xdr:to>
    <xdr:sp macro="" textlink="">
      <xdr:nvSpPr>
        <xdr:cNvPr id="140" name="楕円 139"/>
        <xdr:cNvSpPr/>
      </xdr:nvSpPr>
      <xdr:spPr>
        <a:xfrm>
          <a:off x="3746500" y="98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123399</xdr:rowOff>
    </xdr:from>
    <xdr:ext cx="599010" cy="259045"/>
    <xdr:sp macro="" textlink="">
      <xdr:nvSpPr>
        <xdr:cNvPr id="141" name="テキスト ボックス 140"/>
        <xdr:cNvSpPr txBox="1"/>
      </xdr:nvSpPr>
      <xdr:spPr>
        <a:xfrm>
          <a:off x="3497795" y="989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21906</xdr:rowOff>
    </xdr:from>
    <xdr:to>
      <xdr:col>15</xdr:col>
      <xdr:colOff>101600</xdr:colOff>
      <xdr:row>57</xdr:row>
      <xdr:rowOff>123506</xdr:rowOff>
    </xdr:to>
    <xdr:sp macro="" textlink="">
      <xdr:nvSpPr>
        <xdr:cNvPr id="142" name="楕円 141"/>
        <xdr:cNvSpPr/>
      </xdr:nvSpPr>
      <xdr:spPr>
        <a:xfrm>
          <a:off x="2857500" y="97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114633</xdr:rowOff>
    </xdr:from>
    <xdr:ext cx="599010" cy="259045"/>
    <xdr:sp macro="" textlink="">
      <xdr:nvSpPr>
        <xdr:cNvPr id="143" name="テキスト ボックス 142"/>
        <xdr:cNvSpPr txBox="1"/>
      </xdr:nvSpPr>
      <xdr:spPr>
        <a:xfrm>
          <a:off x="2608795" y="988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40725</xdr:rowOff>
    </xdr:from>
    <xdr:to>
      <xdr:col>10</xdr:col>
      <xdr:colOff>165100</xdr:colOff>
      <xdr:row>57</xdr:row>
      <xdr:rowOff>142325</xdr:rowOff>
    </xdr:to>
    <xdr:sp macro="" textlink="">
      <xdr:nvSpPr>
        <xdr:cNvPr id="144" name="楕円 143"/>
        <xdr:cNvSpPr/>
      </xdr:nvSpPr>
      <xdr:spPr>
        <a:xfrm>
          <a:off x="1968500" y="98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133452</xdr:rowOff>
    </xdr:from>
    <xdr:ext cx="599010" cy="259045"/>
    <xdr:sp macro="" textlink="">
      <xdr:nvSpPr>
        <xdr:cNvPr id="145" name="テキスト ボックス 144"/>
        <xdr:cNvSpPr txBox="1"/>
      </xdr:nvSpPr>
      <xdr:spPr>
        <a:xfrm>
          <a:off x="1719795" y="99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75512</xdr:rowOff>
    </xdr:from>
    <xdr:to>
      <xdr:col>6</xdr:col>
      <xdr:colOff>38100</xdr:colOff>
      <xdr:row>58</xdr:row>
      <xdr:rowOff>5662</xdr:rowOff>
    </xdr:to>
    <xdr:sp macro="" textlink="">
      <xdr:nvSpPr>
        <xdr:cNvPr id="146" name="楕円 145"/>
        <xdr:cNvSpPr/>
      </xdr:nvSpPr>
      <xdr:spPr>
        <a:xfrm>
          <a:off x="1079500" y="9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168239</xdr:rowOff>
    </xdr:from>
    <xdr:ext cx="599010" cy="259045"/>
    <xdr:sp macro="" textlink="">
      <xdr:nvSpPr>
        <xdr:cNvPr id="147" name="テキスト ボックス 146"/>
        <xdr:cNvSpPr txBox="1"/>
      </xdr:nvSpPr>
      <xdr:spPr>
        <a:xfrm>
          <a:off x="830795" y="99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3336</xdr:rowOff>
    </xdr:from>
    <xdr:to>
      <xdr:col>24</xdr:col>
      <xdr:colOff>63500</xdr:colOff>
      <xdr:row>77</xdr:row>
      <xdr:rowOff>23814</xdr:rowOff>
    </xdr:to>
    <xdr:cxnSp macro="">
      <xdr:nvCxnSpPr>
        <xdr:cNvPr id="174" name="直線コネクタ 173"/>
        <xdr:cNvCxnSpPr/>
      </xdr:nvCxnSpPr>
      <xdr:spPr>
        <a:xfrm flipV="1">
          <a:off x="3797300" y="13204986"/>
          <a:ext cx="8382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92590</xdr:rowOff>
    </xdr:from>
    <xdr:to>
      <xdr:col>19</xdr:col>
      <xdr:colOff>177800</xdr:colOff>
      <xdr:row>77</xdr:row>
      <xdr:rowOff>23814</xdr:rowOff>
    </xdr:to>
    <xdr:cxnSp macro="">
      <xdr:nvCxnSpPr>
        <xdr:cNvPr id="177" name="直線コネクタ 176"/>
        <xdr:cNvCxnSpPr/>
      </xdr:nvCxnSpPr>
      <xdr:spPr>
        <a:xfrm>
          <a:off x="2908300" y="13122790"/>
          <a:ext cx="8890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92590</xdr:rowOff>
    </xdr:from>
    <xdr:to>
      <xdr:col>15</xdr:col>
      <xdr:colOff>50800</xdr:colOff>
      <xdr:row>77</xdr:row>
      <xdr:rowOff>14483</xdr:rowOff>
    </xdr:to>
    <xdr:cxnSp macro="">
      <xdr:nvCxnSpPr>
        <xdr:cNvPr id="180" name="直線コネクタ 179"/>
        <xdr:cNvCxnSpPr/>
      </xdr:nvCxnSpPr>
      <xdr:spPr>
        <a:xfrm flipV="1">
          <a:off x="2019300" y="13122790"/>
          <a:ext cx="889000" cy="9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14483</xdr:rowOff>
    </xdr:from>
    <xdr:to>
      <xdr:col>10</xdr:col>
      <xdr:colOff>114300</xdr:colOff>
      <xdr:row>77</xdr:row>
      <xdr:rowOff>28911</xdr:rowOff>
    </xdr:to>
    <xdr:cxnSp macro="">
      <xdr:nvCxnSpPr>
        <xdr:cNvPr id="183" name="直線コネクタ 182"/>
        <xdr:cNvCxnSpPr/>
      </xdr:nvCxnSpPr>
      <xdr:spPr>
        <a:xfrm flipV="1">
          <a:off x="1130300" y="13216133"/>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123986</xdr:rowOff>
    </xdr:from>
    <xdr:to>
      <xdr:col>24</xdr:col>
      <xdr:colOff>114300</xdr:colOff>
      <xdr:row>77</xdr:row>
      <xdr:rowOff>54136</xdr:rowOff>
    </xdr:to>
    <xdr:sp macro="" textlink="">
      <xdr:nvSpPr>
        <xdr:cNvPr id="193" name="楕円 192"/>
        <xdr:cNvSpPr/>
      </xdr:nvSpPr>
      <xdr:spPr>
        <a:xfrm>
          <a:off x="4584700" y="131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146863</xdr:rowOff>
    </xdr:from>
    <xdr:ext cx="534377" cy="259045"/>
    <xdr:sp macro="" textlink="">
      <xdr:nvSpPr>
        <xdr:cNvPr id="194" name="維持補修費該当値テキスト"/>
        <xdr:cNvSpPr txBox="1"/>
      </xdr:nvSpPr>
      <xdr:spPr>
        <a:xfrm>
          <a:off x="4686300" y="130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144464</xdr:rowOff>
    </xdr:from>
    <xdr:to>
      <xdr:col>20</xdr:col>
      <xdr:colOff>38100</xdr:colOff>
      <xdr:row>77</xdr:row>
      <xdr:rowOff>74614</xdr:rowOff>
    </xdr:to>
    <xdr:sp macro="" textlink="">
      <xdr:nvSpPr>
        <xdr:cNvPr id="195" name="楕円 194"/>
        <xdr:cNvSpPr/>
      </xdr:nvSpPr>
      <xdr:spPr>
        <a:xfrm>
          <a:off x="3746500" y="131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91140</xdr:rowOff>
    </xdr:from>
    <xdr:ext cx="534377" cy="259045"/>
    <xdr:sp macro="" textlink="">
      <xdr:nvSpPr>
        <xdr:cNvPr id="196" name="テキスト ボックス 195"/>
        <xdr:cNvSpPr txBox="1"/>
      </xdr:nvSpPr>
      <xdr:spPr>
        <a:xfrm>
          <a:off x="3530111" y="129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41790</xdr:rowOff>
    </xdr:from>
    <xdr:to>
      <xdr:col>15</xdr:col>
      <xdr:colOff>101600</xdr:colOff>
      <xdr:row>76</xdr:row>
      <xdr:rowOff>143390</xdr:rowOff>
    </xdr:to>
    <xdr:sp macro="" textlink="">
      <xdr:nvSpPr>
        <xdr:cNvPr id="197" name="楕円 196"/>
        <xdr:cNvSpPr/>
      </xdr:nvSpPr>
      <xdr:spPr>
        <a:xfrm>
          <a:off x="2857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159917</xdr:rowOff>
    </xdr:from>
    <xdr:ext cx="534377" cy="259045"/>
    <xdr:sp macro="" textlink="">
      <xdr:nvSpPr>
        <xdr:cNvPr id="198" name="テキスト ボックス 197"/>
        <xdr:cNvSpPr txBox="1"/>
      </xdr:nvSpPr>
      <xdr:spPr>
        <a:xfrm>
          <a:off x="2641111" y="128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135133</xdr:rowOff>
    </xdr:from>
    <xdr:to>
      <xdr:col>10</xdr:col>
      <xdr:colOff>165100</xdr:colOff>
      <xdr:row>77</xdr:row>
      <xdr:rowOff>65283</xdr:rowOff>
    </xdr:to>
    <xdr:sp macro="" textlink="">
      <xdr:nvSpPr>
        <xdr:cNvPr id="199" name="楕円 198"/>
        <xdr:cNvSpPr/>
      </xdr:nvSpPr>
      <xdr:spPr>
        <a:xfrm>
          <a:off x="1968500" y="131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81809</xdr:rowOff>
    </xdr:from>
    <xdr:ext cx="534377" cy="259045"/>
    <xdr:sp macro="" textlink="">
      <xdr:nvSpPr>
        <xdr:cNvPr id="200" name="テキスト ボックス 199"/>
        <xdr:cNvSpPr txBox="1"/>
      </xdr:nvSpPr>
      <xdr:spPr>
        <a:xfrm>
          <a:off x="1752111" y="129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149561</xdr:rowOff>
    </xdr:from>
    <xdr:to>
      <xdr:col>6</xdr:col>
      <xdr:colOff>38100</xdr:colOff>
      <xdr:row>77</xdr:row>
      <xdr:rowOff>79711</xdr:rowOff>
    </xdr:to>
    <xdr:sp macro="" textlink="">
      <xdr:nvSpPr>
        <xdr:cNvPr id="201" name="楕円 200"/>
        <xdr:cNvSpPr/>
      </xdr:nvSpPr>
      <xdr:spPr>
        <a:xfrm>
          <a:off x="1079500" y="13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96238</xdr:rowOff>
    </xdr:from>
    <xdr:ext cx="534377" cy="259045"/>
    <xdr:sp macro="" textlink="">
      <xdr:nvSpPr>
        <xdr:cNvPr id="202" name="テキスト ボックス 201"/>
        <xdr:cNvSpPr txBox="1"/>
      </xdr:nvSpPr>
      <xdr:spPr>
        <a:xfrm>
          <a:off x="863111" y="129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105806</xdr:rowOff>
    </xdr:from>
    <xdr:to>
      <xdr:col>24</xdr:col>
      <xdr:colOff>63500</xdr:colOff>
      <xdr:row>94</xdr:row>
      <xdr:rowOff>150430</xdr:rowOff>
    </xdr:to>
    <xdr:cxnSp macro="">
      <xdr:nvCxnSpPr>
        <xdr:cNvPr id="231" name="直線コネクタ 230"/>
        <xdr:cNvCxnSpPr/>
      </xdr:nvCxnSpPr>
      <xdr:spPr>
        <a:xfrm flipV="1">
          <a:off x="3797300" y="16222106"/>
          <a:ext cx="838200" cy="4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20507</xdr:rowOff>
    </xdr:from>
    <xdr:to>
      <xdr:col>19</xdr:col>
      <xdr:colOff>177800</xdr:colOff>
      <xdr:row>94</xdr:row>
      <xdr:rowOff>150430</xdr:rowOff>
    </xdr:to>
    <xdr:cxnSp macro="">
      <xdr:nvCxnSpPr>
        <xdr:cNvPr id="234" name="直線コネクタ 233"/>
        <xdr:cNvCxnSpPr/>
      </xdr:nvCxnSpPr>
      <xdr:spPr>
        <a:xfrm>
          <a:off x="2908300" y="16136807"/>
          <a:ext cx="889000" cy="1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101105</xdr:rowOff>
    </xdr:from>
    <xdr:to>
      <xdr:col>15</xdr:col>
      <xdr:colOff>50800</xdr:colOff>
      <xdr:row>94</xdr:row>
      <xdr:rowOff>20507</xdr:rowOff>
    </xdr:to>
    <xdr:cxnSp macro="">
      <xdr:nvCxnSpPr>
        <xdr:cNvPr id="237" name="直線コネクタ 236"/>
        <xdr:cNvCxnSpPr/>
      </xdr:nvCxnSpPr>
      <xdr:spPr>
        <a:xfrm>
          <a:off x="2019300" y="16045955"/>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101105</xdr:rowOff>
    </xdr:from>
    <xdr:to>
      <xdr:col>10</xdr:col>
      <xdr:colOff>114300</xdr:colOff>
      <xdr:row>95</xdr:row>
      <xdr:rowOff>34719</xdr:rowOff>
    </xdr:to>
    <xdr:cxnSp macro="">
      <xdr:nvCxnSpPr>
        <xdr:cNvPr id="240" name="直線コネクタ 239"/>
        <xdr:cNvCxnSpPr/>
      </xdr:nvCxnSpPr>
      <xdr:spPr>
        <a:xfrm flipV="1">
          <a:off x="1130300" y="16045955"/>
          <a:ext cx="889000" cy="27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55006</xdr:rowOff>
    </xdr:from>
    <xdr:to>
      <xdr:col>24</xdr:col>
      <xdr:colOff>114300</xdr:colOff>
      <xdr:row>94</xdr:row>
      <xdr:rowOff>156606</xdr:rowOff>
    </xdr:to>
    <xdr:sp macro="" textlink="">
      <xdr:nvSpPr>
        <xdr:cNvPr id="250" name="楕円 249"/>
        <xdr:cNvSpPr/>
      </xdr:nvSpPr>
      <xdr:spPr>
        <a:xfrm>
          <a:off x="4584700" y="16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77883</xdr:rowOff>
    </xdr:from>
    <xdr:ext cx="599010" cy="259045"/>
    <xdr:sp macro="" textlink="">
      <xdr:nvSpPr>
        <xdr:cNvPr id="251" name="扶助費該当値テキスト"/>
        <xdr:cNvSpPr txBox="1"/>
      </xdr:nvSpPr>
      <xdr:spPr>
        <a:xfrm>
          <a:off x="4686300" y="1602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99630</xdr:rowOff>
    </xdr:from>
    <xdr:to>
      <xdr:col>20</xdr:col>
      <xdr:colOff>38100</xdr:colOff>
      <xdr:row>95</xdr:row>
      <xdr:rowOff>29780</xdr:rowOff>
    </xdr:to>
    <xdr:sp macro="" textlink="">
      <xdr:nvSpPr>
        <xdr:cNvPr id="252" name="楕円 251"/>
        <xdr:cNvSpPr/>
      </xdr:nvSpPr>
      <xdr:spPr>
        <a:xfrm>
          <a:off x="3746500" y="162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46307</xdr:rowOff>
    </xdr:from>
    <xdr:ext cx="534377" cy="259045"/>
    <xdr:sp macro="" textlink="">
      <xdr:nvSpPr>
        <xdr:cNvPr id="253" name="テキスト ボックス 252"/>
        <xdr:cNvSpPr txBox="1"/>
      </xdr:nvSpPr>
      <xdr:spPr>
        <a:xfrm>
          <a:off x="3530111" y="159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141157</xdr:rowOff>
    </xdr:from>
    <xdr:to>
      <xdr:col>15</xdr:col>
      <xdr:colOff>101600</xdr:colOff>
      <xdr:row>94</xdr:row>
      <xdr:rowOff>71307</xdr:rowOff>
    </xdr:to>
    <xdr:sp macro="" textlink="">
      <xdr:nvSpPr>
        <xdr:cNvPr id="254" name="楕円 253"/>
        <xdr:cNvSpPr/>
      </xdr:nvSpPr>
      <xdr:spPr>
        <a:xfrm>
          <a:off x="2857500" y="160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87834</xdr:rowOff>
    </xdr:from>
    <xdr:ext cx="599010" cy="259045"/>
    <xdr:sp macro="" textlink="">
      <xdr:nvSpPr>
        <xdr:cNvPr id="255" name="テキスト ボックス 254"/>
        <xdr:cNvSpPr txBox="1"/>
      </xdr:nvSpPr>
      <xdr:spPr>
        <a:xfrm>
          <a:off x="2608795" y="1586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50305</xdr:rowOff>
    </xdr:from>
    <xdr:to>
      <xdr:col>10</xdr:col>
      <xdr:colOff>165100</xdr:colOff>
      <xdr:row>93</xdr:row>
      <xdr:rowOff>151905</xdr:rowOff>
    </xdr:to>
    <xdr:sp macro="" textlink="">
      <xdr:nvSpPr>
        <xdr:cNvPr id="256" name="楕円 255"/>
        <xdr:cNvSpPr/>
      </xdr:nvSpPr>
      <xdr:spPr>
        <a:xfrm>
          <a:off x="1968500" y="159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168432</xdr:rowOff>
    </xdr:from>
    <xdr:ext cx="599010" cy="259045"/>
    <xdr:sp macro="" textlink="">
      <xdr:nvSpPr>
        <xdr:cNvPr id="257" name="テキスト ボックス 256"/>
        <xdr:cNvSpPr txBox="1"/>
      </xdr:nvSpPr>
      <xdr:spPr>
        <a:xfrm>
          <a:off x="1719795" y="157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155369</xdr:rowOff>
    </xdr:from>
    <xdr:to>
      <xdr:col>6</xdr:col>
      <xdr:colOff>38100</xdr:colOff>
      <xdr:row>95</xdr:row>
      <xdr:rowOff>85519</xdr:rowOff>
    </xdr:to>
    <xdr:sp macro="" textlink="">
      <xdr:nvSpPr>
        <xdr:cNvPr id="258" name="楕円 257"/>
        <xdr:cNvSpPr/>
      </xdr:nvSpPr>
      <xdr:spPr>
        <a:xfrm>
          <a:off x="1079500" y="162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102046</xdr:rowOff>
    </xdr:from>
    <xdr:ext cx="534377" cy="259045"/>
    <xdr:sp macro="" textlink="">
      <xdr:nvSpPr>
        <xdr:cNvPr id="259" name="テキスト ボックス 258"/>
        <xdr:cNvSpPr txBox="1"/>
      </xdr:nvSpPr>
      <xdr:spPr>
        <a:xfrm>
          <a:off x="863111" y="160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116971</xdr:rowOff>
    </xdr:from>
    <xdr:to>
      <xdr:col>55</xdr:col>
      <xdr:colOff>0</xdr:colOff>
      <xdr:row>35</xdr:row>
      <xdr:rowOff>138526</xdr:rowOff>
    </xdr:to>
    <xdr:cxnSp macro="">
      <xdr:nvCxnSpPr>
        <xdr:cNvPr id="290" name="直線コネクタ 289"/>
        <xdr:cNvCxnSpPr/>
      </xdr:nvCxnSpPr>
      <xdr:spPr>
        <a:xfrm flipV="1">
          <a:off x="9639300" y="6117721"/>
          <a:ext cx="838200" cy="2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138526</xdr:rowOff>
    </xdr:from>
    <xdr:to>
      <xdr:col>50</xdr:col>
      <xdr:colOff>114300</xdr:colOff>
      <xdr:row>36</xdr:row>
      <xdr:rowOff>157454</xdr:rowOff>
    </xdr:to>
    <xdr:cxnSp macro="">
      <xdr:nvCxnSpPr>
        <xdr:cNvPr id="293" name="直線コネクタ 292"/>
        <xdr:cNvCxnSpPr/>
      </xdr:nvCxnSpPr>
      <xdr:spPr>
        <a:xfrm flipV="1">
          <a:off x="8750300" y="6139276"/>
          <a:ext cx="889000" cy="19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157454</xdr:rowOff>
    </xdr:from>
    <xdr:to>
      <xdr:col>45</xdr:col>
      <xdr:colOff>177800</xdr:colOff>
      <xdr:row>37</xdr:row>
      <xdr:rowOff>63356</xdr:rowOff>
    </xdr:to>
    <xdr:cxnSp macro="">
      <xdr:nvCxnSpPr>
        <xdr:cNvPr id="296" name="直線コネクタ 295"/>
        <xdr:cNvCxnSpPr/>
      </xdr:nvCxnSpPr>
      <xdr:spPr>
        <a:xfrm flipV="1">
          <a:off x="7861300" y="6329654"/>
          <a:ext cx="889000" cy="7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73091</xdr:rowOff>
    </xdr:from>
    <xdr:to>
      <xdr:col>41</xdr:col>
      <xdr:colOff>50800</xdr:colOff>
      <xdr:row>37</xdr:row>
      <xdr:rowOff>63356</xdr:rowOff>
    </xdr:to>
    <xdr:cxnSp macro="">
      <xdr:nvCxnSpPr>
        <xdr:cNvPr id="299" name="直線コネクタ 298"/>
        <xdr:cNvCxnSpPr/>
      </xdr:nvCxnSpPr>
      <xdr:spPr>
        <a:xfrm>
          <a:off x="6972300" y="6245291"/>
          <a:ext cx="889000" cy="16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66171</xdr:rowOff>
    </xdr:from>
    <xdr:to>
      <xdr:col>55</xdr:col>
      <xdr:colOff>50800</xdr:colOff>
      <xdr:row>35</xdr:row>
      <xdr:rowOff>167771</xdr:rowOff>
    </xdr:to>
    <xdr:sp macro="" textlink="">
      <xdr:nvSpPr>
        <xdr:cNvPr id="309" name="楕円 308"/>
        <xdr:cNvSpPr/>
      </xdr:nvSpPr>
      <xdr:spPr>
        <a:xfrm>
          <a:off x="10426700" y="60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89048</xdr:rowOff>
    </xdr:from>
    <xdr:ext cx="599010" cy="259045"/>
    <xdr:sp macro="" textlink="">
      <xdr:nvSpPr>
        <xdr:cNvPr id="310" name="補助費等該当値テキスト"/>
        <xdr:cNvSpPr txBox="1"/>
      </xdr:nvSpPr>
      <xdr:spPr>
        <a:xfrm>
          <a:off x="10528300" y="591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87726</xdr:rowOff>
    </xdr:from>
    <xdr:to>
      <xdr:col>50</xdr:col>
      <xdr:colOff>165100</xdr:colOff>
      <xdr:row>36</xdr:row>
      <xdr:rowOff>17876</xdr:rowOff>
    </xdr:to>
    <xdr:sp macro="" textlink="">
      <xdr:nvSpPr>
        <xdr:cNvPr id="311" name="楕円 310"/>
        <xdr:cNvSpPr/>
      </xdr:nvSpPr>
      <xdr:spPr>
        <a:xfrm>
          <a:off x="9588500" y="60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34403</xdr:rowOff>
    </xdr:from>
    <xdr:ext cx="599010" cy="259045"/>
    <xdr:sp macro="" textlink="">
      <xdr:nvSpPr>
        <xdr:cNvPr id="312" name="テキスト ボックス 311"/>
        <xdr:cNvSpPr txBox="1"/>
      </xdr:nvSpPr>
      <xdr:spPr>
        <a:xfrm>
          <a:off x="9339795" y="586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106654</xdr:rowOff>
    </xdr:from>
    <xdr:to>
      <xdr:col>46</xdr:col>
      <xdr:colOff>38100</xdr:colOff>
      <xdr:row>37</xdr:row>
      <xdr:rowOff>36804</xdr:rowOff>
    </xdr:to>
    <xdr:sp macro="" textlink="">
      <xdr:nvSpPr>
        <xdr:cNvPr id="313" name="楕円 312"/>
        <xdr:cNvSpPr/>
      </xdr:nvSpPr>
      <xdr:spPr>
        <a:xfrm>
          <a:off x="8699500" y="62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53331</xdr:rowOff>
    </xdr:from>
    <xdr:ext cx="599010" cy="259045"/>
    <xdr:sp macro="" textlink="">
      <xdr:nvSpPr>
        <xdr:cNvPr id="314" name="テキスト ボックス 313"/>
        <xdr:cNvSpPr txBox="1"/>
      </xdr:nvSpPr>
      <xdr:spPr>
        <a:xfrm>
          <a:off x="8450795" y="605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12556</xdr:rowOff>
    </xdr:from>
    <xdr:to>
      <xdr:col>41</xdr:col>
      <xdr:colOff>101600</xdr:colOff>
      <xdr:row>37</xdr:row>
      <xdr:rowOff>114156</xdr:rowOff>
    </xdr:to>
    <xdr:sp macro="" textlink="">
      <xdr:nvSpPr>
        <xdr:cNvPr id="315" name="楕円 314"/>
        <xdr:cNvSpPr/>
      </xdr:nvSpPr>
      <xdr:spPr>
        <a:xfrm>
          <a:off x="7810500" y="63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105283</xdr:rowOff>
    </xdr:from>
    <xdr:ext cx="599010" cy="259045"/>
    <xdr:sp macro="" textlink="">
      <xdr:nvSpPr>
        <xdr:cNvPr id="316" name="テキスト ボックス 315"/>
        <xdr:cNvSpPr txBox="1"/>
      </xdr:nvSpPr>
      <xdr:spPr>
        <a:xfrm>
          <a:off x="7561795" y="644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22291</xdr:rowOff>
    </xdr:from>
    <xdr:to>
      <xdr:col>36</xdr:col>
      <xdr:colOff>165100</xdr:colOff>
      <xdr:row>36</xdr:row>
      <xdr:rowOff>123891</xdr:rowOff>
    </xdr:to>
    <xdr:sp macro="" textlink="">
      <xdr:nvSpPr>
        <xdr:cNvPr id="317" name="楕円 316"/>
        <xdr:cNvSpPr/>
      </xdr:nvSpPr>
      <xdr:spPr>
        <a:xfrm>
          <a:off x="6921500" y="61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115018</xdr:rowOff>
    </xdr:from>
    <xdr:ext cx="599010" cy="259045"/>
    <xdr:sp macro="" textlink="">
      <xdr:nvSpPr>
        <xdr:cNvPr id="318" name="テキスト ボックス 317"/>
        <xdr:cNvSpPr txBox="1"/>
      </xdr:nvSpPr>
      <xdr:spPr>
        <a:xfrm>
          <a:off x="6672795" y="628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14915</xdr:rowOff>
    </xdr:from>
    <xdr:to>
      <xdr:col>55</xdr:col>
      <xdr:colOff>0</xdr:colOff>
      <xdr:row>57</xdr:row>
      <xdr:rowOff>94024</xdr:rowOff>
    </xdr:to>
    <xdr:cxnSp macro="">
      <xdr:nvCxnSpPr>
        <xdr:cNvPr id="347" name="直線コネクタ 346"/>
        <xdr:cNvCxnSpPr/>
      </xdr:nvCxnSpPr>
      <xdr:spPr>
        <a:xfrm>
          <a:off x="9639300" y="9616115"/>
          <a:ext cx="838200" cy="2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14915</xdr:rowOff>
    </xdr:from>
    <xdr:to>
      <xdr:col>50</xdr:col>
      <xdr:colOff>114300</xdr:colOff>
      <xdr:row>58</xdr:row>
      <xdr:rowOff>24222</xdr:rowOff>
    </xdr:to>
    <xdr:cxnSp macro="">
      <xdr:nvCxnSpPr>
        <xdr:cNvPr id="350" name="直線コネクタ 349"/>
        <xdr:cNvCxnSpPr/>
      </xdr:nvCxnSpPr>
      <xdr:spPr>
        <a:xfrm flipV="1">
          <a:off x="8750300" y="9616115"/>
          <a:ext cx="889000" cy="35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171258</xdr:rowOff>
    </xdr:from>
    <xdr:to>
      <xdr:col>45</xdr:col>
      <xdr:colOff>177800</xdr:colOff>
      <xdr:row>58</xdr:row>
      <xdr:rowOff>24222</xdr:rowOff>
    </xdr:to>
    <xdr:cxnSp macro="">
      <xdr:nvCxnSpPr>
        <xdr:cNvPr id="353" name="直線コネクタ 352"/>
        <xdr:cNvCxnSpPr/>
      </xdr:nvCxnSpPr>
      <xdr:spPr>
        <a:xfrm>
          <a:off x="7861300" y="9943908"/>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169090</xdr:rowOff>
    </xdr:from>
    <xdr:to>
      <xdr:col>41</xdr:col>
      <xdr:colOff>50800</xdr:colOff>
      <xdr:row>57</xdr:row>
      <xdr:rowOff>171258</xdr:rowOff>
    </xdr:to>
    <xdr:cxnSp macro="">
      <xdr:nvCxnSpPr>
        <xdr:cNvPr id="356" name="直線コネクタ 355"/>
        <xdr:cNvCxnSpPr/>
      </xdr:nvCxnSpPr>
      <xdr:spPr>
        <a:xfrm>
          <a:off x="6972300" y="9941740"/>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43224</xdr:rowOff>
    </xdr:from>
    <xdr:to>
      <xdr:col>55</xdr:col>
      <xdr:colOff>50800</xdr:colOff>
      <xdr:row>57</xdr:row>
      <xdr:rowOff>144824</xdr:rowOff>
    </xdr:to>
    <xdr:sp macro="" textlink="">
      <xdr:nvSpPr>
        <xdr:cNvPr id="366" name="楕円 365"/>
        <xdr:cNvSpPr/>
      </xdr:nvSpPr>
      <xdr:spPr>
        <a:xfrm>
          <a:off x="10426700" y="98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66101</xdr:rowOff>
    </xdr:from>
    <xdr:ext cx="599010" cy="259045"/>
    <xdr:sp macro="" textlink="">
      <xdr:nvSpPr>
        <xdr:cNvPr id="367" name="普通建設事業費該当値テキスト"/>
        <xdr:cNvSpPr txBox="1"/>
      </xdr:nvSpPr>
      <xdr:spPr>
        <a:xfrm>
          <a:off x="10528300" y="966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135565</xdr:rowOff>
    </xdr:from>
    <xdr:to>
      <xdr:col>50</xdr:col>
      <xdr:colOff>165100</xdr:colOff>
      <xdr:row>56</xdr:row>
      <xdr:rowOff>65715</xdr:rowOff>
    </xdr:to>
    <xdr:sp macro="" textlink="">
      <xdr:nvSpPr>
        <xdr:cNvPr id="368" name="楕円 367"/>
        <xdr:cNvSpPr/>
      </xdr:nvSpPr>
      <xdr:spPr>
        <a:xfrm>
          <a:off x="9588500" y="95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82242</xdr:rowOff>
    </xdr:from>
    <xdr:ext cx="599010" cy="259045"/>
    <xdr:sp macro="" textlink="">
      <xdr:nvSpPr>
        <xdr:cNvPr id="369" name="テキスト ボックス 368"/>
        <xdr:cNvSpPr txBox="1"/>
      </xdr:nvSpPr>
      <xdr:spPr>
        <a:xfrm>
          <a:off x="9339795" y="934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144872</xdr:rowOff>
    </xdr:from>
    <xdr:to>
      <xdr:col>46</xdr:col>
      <xdr:colOff>38100</xdr:colOff>
      <xdr:row>58</xdr:row>
      <xdr:rowOff>75022</xdr:rowOff>
    </xdr:to>
    <xdr:sp macro="" textlink="">
      <xdr:nvSpPr>
        <xdr:cNvPr id="370" name="楕円 369"/>
        <xdr:cNvSpPr/>
      </xdr:nvSpPr>
      <xdr:spPr>
        <a:xfrm>
          <a:off x="8699500" y="99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66149</xdr:rowOff>
    </xdr:from>
    <xdr:ext cx="599010" cy="259045"/>
    <xdr:sp macro="" textlink="">
      <xdr:nvSpPr>
        <xdr:cNvPr id="371" name="テキスト ボックス 370"/>
        <xdr:cNvSpPr txBox="1"/>
      </xdr:nvSpPr>
      <xdr:spPr>
        <a:xfrm>
          <a:off x="8450795" y="100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120458</xdr:rowOff>
    </xdr:from>
    <xdr:to>
      <xdr:col>41</xdr:col>
      <xdr:colOff>101600</xdr:colOff>
      <xdr:row>58</xdr:row>
      <xdr:rowOff>50608</xdr:rowOff>
    </xdr:to>
    <xdr:sp macro="" textlink="">
      <xdr:nvSpPr>
        <xdr:cNvPr id="372" name="楕円 371"/>
        <xdr:cNvSpPr/>
      </xdr:nvSpPr>
      <xdr:spPr>
        <a:xfrm>
          <a:off x="7810500" y="98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67135</xdr:rowOff>
    </xdr:from>
    <xdr:ext cx="599010" cy="259045"/>
    <xdr:sp macro="" textlink="">
      <xdr:nvSpPr>
        <xdr:cNvPr id="373" name="テキスト ボックス 372"/>
        <xdr:cNvSpPr txBox="1"/>
      </xdr:nvSpPr>
      <xdr:spPr>
        <a:xfrm>
          <a:off x="7561795" y="96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118290</xdr:rowOff>
    </xdr:from>
    <xdr:to>
      <xdr:col>36</xdr:col>
      <xdr:colOff>165100</xdr:colOff>
      <xdr:row>58</xdr:row>
      <xdr:rowOff>48440</xdr:rowOff>
    </xdr:to>
    <xdr:sp macro="" textlink="">
      <xdr:nvSpPr>
        <xdr:cNvPr id="374" name="楕円 373"/>
        <xdr:cNvSpPr/>
      </xdr:nvSpPr>
      <xdr:spPr>
        <a:xfrm>
          <a:off x="6921500" y="98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39567</xdr:rowOff>
    </xdr:from>
    <xdr:ext cx="599010" cy="259045"/>
    <xdr:sp macro="" textlink="">
      <xdr:nvSpPr>
        <xdr:cNvPr id="375" name="テキスト ボックス 374"/>
        <xdr:cNvSpPr txBox="1"/>
      </xdr:nvSpPr>
      <xdr:spPr>
        <a:xfrm>
          <a:off x="6672795" y="998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68218</xdr:rowOff>
    </xdr:from>
    <xdr:to>
      <xdr:col>55</xdr:col>
      <xdr:colOff>0</xdr:colOff>
      <xdr:row>78</xdr:row>
      <xdr:rowOff>147385</xdr:rowOff>
    </xdr:to>
    <xdr:cxnSp macro="">
      <xdr:nvCxnSpPr>
        <xdr:cNvPr id="404" name="直線コネクタ 403"/>
        <xdr:cNvCxnSpPr/>
      </xdr:nvCxnSpPr>
      <xdr:spPr>
        <a:xfrm>
          <a:off x="9639300" y="13098418"/>
          <a:ext cx="838200" cy="42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68218</xdr:rowOff>
    </xdr:from>
    <xdr:to>
      <xdr:col>50</xdr:col>
      <xdr:colOff>114300</xdr:colOff>
      <xdr:row>78</xdr:row>
      <xdr:rowOff>156319</xdr:rowOff>
    </xdr:to>
    <xdr:cxnSp macro="">
      <xdr:nvCxnSpPr>
        <xdr:cNvPr id="407" name="直線コネクタ 406"/>
        <xdr:cNvCxnSpPr/>
      </xdr:nvCxnSpPr>
      <xdr:spPr>
        <a:xfrm flipV="1">
          <a:off x="8750300" y="13098418"/>
          <a:ext cx="889000" cy="4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156319</xdr:rowOff>
    </xdr:from>
    <xdr:to>
      <xdr:col>45</xdr:col>
      <xdr:colOff>177800</xdr:colOff>
      <xdr:row>79</xdr:row>
      <xdr:rowOff>44450</xdr:rowOff>
    </xdr:to>
    <xdr:cxnSp macro="">
      <xdr:nvCxnSpPr>
        <xdr:cNvPr id="410" name="直線コネクタ 409"/>
        <xdr:cNvCxnSpPr/>
      </xdr:nvCxnSpPr>
      <xdr:spPr>
        <a:xfrm flipV="1">
          <a:off x="7861300" y="13529419"/>
          <a:ext cx="889000" cy="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96585</xdr:rowOff>
    </xdr:from>
    <xdr:to>
      <xdr:col>55</xdr:col>
      <xdr:colOff>50800</xdr:colOff>
      <xdr:row>79</xdr:row>
      <xdr:rowOff>26735</xdr:rowOff>
    </xdr:to>
    <xdr:sp macro="" textlink="">
      <xdr:nvSpPr>
        <xdr:cNvPr id="423" name="楕円 422"/>
        <xdr:cNvSpPr/>
      </xdr:nvSpPr>
      <xdr:spPr>
        <a:xfrm>
          <a:off x="10426700" y="134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17418</xdr:rowOff>
    </xdr:from>
    <xdr:to>
      <xdr:col>50</xdr:col>
      <xdr:colOff>165100</xdr:colOff>
      <xdr:row>76</xdr:row>
      <xdr:rowOff>119018</xdr:rowOff>
    </xdr:to>
    <xdr:sp macro="" textlink="">
      <xdr:nvSpPr>
        <xdr:cNvPr id="425" name="楕円 424"/>
        <xdr:cNvSpPr/>
      </xdr:nvSpPr>
      <xdr:spPr>
        <a:xfrm>
          <a:off x="95885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135544</xdr:rowOff>
    </xdr:from>
    <xdr:ext cx="599010" cy="259045"/>
    <xdr:sp macro="" textlink="">
      <xdr:nvSpPr>
        <xdr:cNvPr id="426" name="テキスト ボックス 425"/>
        <xdr:cNvSpPr txBox="1"/>
      </xdr:nvSpPr>
      <xdr:spPr>
        <a:xfrm>
          <a:off x="9339795" y="1282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105519</xdr:rowOff>
    </xdr:from>
    <xdr:to>
      <xdr:col>46</xdr:col>
      <xdr:colOff>38100</xdr:colOff>
      <xdr:row>79</xdr:row>
      <xdr:rowOff>35669</xdr:rowOff>
    </xdr:to>
    <xdr:sp macro="" textlink="">
      <xdr:nvSpPr>
        <xdr:cNvPr id="427" name="楕円 426"/>
        <xdr:cNvSpPr/>
      </xdr:nvSpPr>
      <xdr:spPr>
        <a:xfrm>
          <a:off x="8699500" y="134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26796</xdr:rowOff>
    </xdr:from>
    <xdr:ext cx="534377" cy="259045"/>
    <xdr:sp macro="" textlink="">
      <xdr:nvSpPr>
        <xdr:cNvPr id="428" name="テキスト ボックス 427"/>
        <xdr:cNvSpPr txBox="1"/>
      </xdr:nvSpPr>
      <xdr:spPr>
        <a:xfrm>
          <a:off x="8483111" y="135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28435</xdr:rowOff>
    </xdr:from>
    <xdr:to>
      <xdr:col>55</xdr:col>
      <xdr:colOff>0</xdr:colOff>
      <xdr:row>98</xdr:row>
      <xdr:rowOff>76341</xdr:rowOff>
    </xdr:to>
    <xdr:cxnSp macro="">
      <xdr:nvCxnSpPr>
        <xdr:cNvPr id="461" name="直線コネクタ 460"/>
        <xdr:cNvCxnSpPr/>
      </xdr:nvCxnSpPr>
      <xdr:spPr>
        <a:xfrm flipV="1">
          <a:off x="9639300" y="16830535"/>
          <a:ext cx="838200" cy="4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76341</xdr:rowOff>
    </xdr:from>
    <xdr:to>
      <xdr:col>50</xdr:col>
      <xdr:colOff>114300</xdr:colOff>
      <xdr:row>98</xdr:row>
      <xdr:rowOff>157911</xdr:rowOff>
    </xdr:to>
    <xdr:cxnSp macro="">
      <xdr:nvCxnSpPr>
        <xdr:cNvPr id="464" name="直線コネクタ 463"/>
        <xdr:cNvCxnSpPr/>
      </xdr:nvCxnSpPr>
      <xdr:spPr>
        <a:xfrm flipV="1">
          <a:off x="8750300" y="16878441"/>
          <a:ext cx="889000" cy="8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61151</xdr:rowOff>
    </xdr:from>
    <xdr:to>
      <xdr:col>45</xdr:col>
      <xdr:colOff>177800</xdr:colOff>
      <xdr:row>98</xdr:row>
      <xdr:rowOff>157911</xdr:rowOff>
    </xdr:to>
    <xdr:cxnSp macro="">
      <xdr:nvCxnSpPr>
        <xdr:cNvPr id="467" name="直線コネクタ 466"/>
        <xdr:cNvCxnSpPr/>
      </xdr:nvCxnSpPr>
      <xdr:spPr>
        <a:xfrm>
          <a:off x="7861300" y="16863251"/>
          <a:ext cx="889000" cy="9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43700</xdr:rowOff>
    </xdr:from>
    <xdr:to>
      <xdr:col>41</xdr:col>
      <xdr:colOff>50800</xdr:colOff>
      <xdr:row>98</xdr:row>
      <xdr:rowOff>61151</xdr:rowOff>
    </xdr:to>
    <xdr:cxnSp macro="">
      <xdr:nvCxnSpPr>
        <xdr:cNvPr id="470" name="直線コネクタ 469"/>
        <xdr:cNvCxnSpPr/>
      </xdr:nvCxnSpPr>
      <xdr:spPr>
        <a:xfrm>
          <a:off x="6972300" y="16845800"/>
          <a:ext cx="889000" cy="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149085</xdr:rowOff>
    </xdr:from>
    <xdr:to>
      <xdr:col>55</xdr:col>
      <xdr:colOff>50800</xdr:colOff>
      <xdr:row>98</xdr:row>
      <xdr:rowOff>79235</xdr:rowOff>
    </xdr:to>
    <xdr:sp macro="" textlink="">
      <xdr:nvSpPr>
        <xdr:cNvPr id="480" name="楕円 479"/>
        <xdr:cNvSpPr/>
      </xdr:nvSpPr>
      <xdr:spPr>
        <a:xfrm>
          <a:off x="10426700" y="167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127512</xdr:rowOff>
    </xdr:from>
    <xdr:ext cx="599010" cy="259045"/>
    <xdr:sp macro="" textlink="">
      <xdr:nvSpPr>
        <xdr:cNvPr id="481" name="普通建設事業費 （ うち更新整備　）該当値テキスト"/>
        <xdr:cNvSpPr txBox="1"/>
      </xdr:nvSpPr>
      <xdr:spPr>
        <a:xfrm>
          <a:off x="10528300" y="1675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25541</xdr:rowOff>
    </xdr:from>
    <xdr:to>
      <xdr:col>50</xdr:col>
      <xdr:colOff>165100</xdr:colOff>
      <xdr:row>98</xdr:row>
      <xdr:rowOff>127141</xdr:rowOff>
    </xdr:to>
    <xdr:sp macro="" textlink="">
      <xdr:nvSpPr>
        <xdr:cNvPr id="482" name="楕円 481"/>
        <xdr:cNvSpPr/>
      </xdr:nvSpPr>
      <xdr:spPr>
        <a:xfrm>
          <a:off x="9588500" y="168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118268</xdr:rowOff>
    </xdr:from>
    <xdr:ext cx="599010" cy="259045"/>
    <xdr:sp macro="" textlink="">
      <xdr:nvSpPr>
        <xdr:cNvPr id="483" name="テキスト ボックス 482"/>
        <xdr:cNvSpPr txBox="1"/>
      </xdr:nvSpPr>
      <xdr:spPr>
        <a:xfrm>
          <a:off x="9339795" y="1692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107111</xdr:rowOff>
    </xdr:from>
    <xdr:to>
      <xdr:col>46</xdr:col>
      <xdr:colOff>38100</xdr:colOff>
      <xdr:row>99</xdr:row>
      <xdr:rowOff>37261</xdr:rowOff>
    </xdr:to>
    <xdr:sp macro="" textlink="">
      <xdr:nvSpPr>
        <xdr:cNvPr id="484" name="楕円 483"/>
        <xdr:cNvSpPr/>
      </xdr:nvSpPr>
      <xdr:spPr>
        <a:xfrm>
          <a:off x="8699500" y="169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28388</xdr:rowOff>
    </xdr:from>
    <xdr:ext cx="534377" cy="259045"/>
    <xdr:sp macro="" textlink="">
      <xdr:nvSpPr>
        <xdr:cNvPr id="485" name="テキスト ボックス 484"/>
        <xdr:cNvSpPr txBox="1"/>
      </xdr:nvSpPr>
      <xdr:spPr>
        <a:xfrm>
          <a:off x="8483111" y="170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10351</xdr:rowOff>
    </xdr:from>
    <xdr:to>
      <xdr:col>41</xdr:col>
      <xdr:colOff>101600</xdr:colOff>
      <xdr:row>98</xdr:row>
      <xdr:rowOff>111951</xdr:rowOff>
    </xdr:to>
    <xdr:sp macro="" textlink="">
      <xdr:nvSpPr>
        <xdr:cNvPr id="486" name="楕円 485"/>
        <xdr:cNvSpPr/>
      </xdr:nvSpPr>
      <xdr:spPr>
        <a:xfrm>
          <a:off x="7810500" y="168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103078</xdr:rowOff>
    </xdr:from>
    <xdr:ext cx="599010" cy="259045"/>
    <xdr:sp macro="" textlink="">
      <xdr:nvSpPr>
        <xdr:cNvPr id="487" name="テキスト ボックス 486"/>
        <xdr:cNvSpPr txBox="1"/>
      </xdr:nvSpPr>
      <xdr:spPr>
        <a:xfrm>
          <a:off x="7561795" y="1690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164350</xdr:rowOff>
    </xdr:from>
    <xdr:to>
      <xdr:col>36</xdr:col>
      <xdr:colOff>165100</xdr:colOff>
      <xdr:row>98</xdr:row>
      <xdr:rowOff>94500</xdr:rowOff>
    </xdr:to>
    <xdr:sp macro="" textlink="">
      <xdr:nvSpPr>
        <xdr:cNvPr id="488" name="楕円 487"/>
        <xdr:cNvSpPr/>
      </xdr:nvSpPr>
      <xdr:spPr>
        <a:xfrm>
          <a:off x="6921500" y="16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85627</xdr:rowOff>
    </xdr:from>
    <xdr:ext cx="599010" cy="259045"/>
    <xdr:sp macro="" textlink="">
      <xdr:nvSpPr>
        <xdr:cNvPr id="489" name="テキスト ボックス 488"/>
        <xdr:cNvSpPr txBox="1"/>
      </xdr:nvSpPr>
      <xdr:spPr>
        <a:xfrm>
          <a:off x="6672795" y="168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39419</xdr:rowOff>
    </xdr:from>
    <xdr:to>
      <xdr:col>85</xdr:col>
      <xdr:colOff>127000</xdr:colOff>
      <xdr:row>39</xdr:row>
      <xdr:rowOff>44450</xdr:rowOff>
    </xdr:to>
    <xdr:cxnSp macro="">
      <xdr:nvCxnSpPr>
        <xdr:cNvPr id="518" name="直線コネクタ 517"/>
        <xdr:cNvCxnSpPr/>
      </xdr:nvCxnSpPr>
      <xdr:spPr>
        <a:xfrm>
          <a:off x="15481300" y="6725969"/>
          <a:ext cx="8382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38593</xdr:rowOff>
    </xdr:from>
    <xdr:to>
      <xdr:col>81</xdr:col>
      <xdr:colOff>50800</xdr:colOff>
      <xdr:row>39</xdr:row>
      <xdr:rowOff>39419</xdr:rowOff>
    </xdr:to>
    <xdr:cxnSp macro="">
      <xdr:nvCxnSpPr>
        <xdr:cNvPr id="521" name="直線コネクタ 520"/>
        <xdr:cNvCxnSpPr/>
      </xdr:nvCxnSpPr>
      <xdr:spPr>
        <a:xfrm>
          <a:off x="14592300" y="6725143"/>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38593</xdr:rowOff>
    </xdr:from>
    <xdr:to>
      <xdr:col>76</xdr:col>
      <xdr:colOff>114300</xdr:colOff>
      <xdr:row>39</xdr:row>
      <xdr:rowOff>44450</xdr:rowOff>
    </xdr:to>
    <xdr:cxnSp macro="">
      <xdr:nvCxnSpPr>
        <xdr:cNvPr id="524" name="直線コネクタ 523"/>
        <xdr:cNvCxnSpPr/>
      </xdr:nvCxnSpPr>
      <xdr:spPr>
        <a:xfrm flipV="1">
          <a:off x="13703300" y="6725143"/>
          <a:ext cx="8890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160069</xdr:rowOff>
    </xdr:from>
    <xdr:to>
      <xdr:col>81</xdr:col>
      <xdr:colOff>101600</xdr:colOff>
      <xdr:row>39</xdr:row>
      <xdr:rowOff>90219</xdr:rowOff>
    </xdr:to>
    <xdr:sp macro="" textlink="">
      <xdr:nvSpPr>
        <xdr:cNvPr id="539" name="楕円 538"/>
        <xdr:cNvSpPr/>
      </xdr:nvSpPr>
      <xdr:spPr>
        <a:xfrm>
          <a:off x="15430500" y="66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81346</xdr:rowOff>
    </xdr:from>
    <xdr:ext cx="469744" cy="259045"/>
    <xdr:sp macro="" textlink="">
      <xdr:nvSpPr>
        <xdr:cNvPr id="540" name="テキスト ボックス 539"/>
        <xdr:cNvSpPr txBox="1"/>
      </xdr:nvSpPr>
      <xdr:spPr>
        <a:xfrm>
          <a:off x="15246428" y="676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159243</xdr:rowOff>
    </xdr:from>
    <xdr:to>
      <xdr:col>76</xdr:col>
      <xdr:colOff>165100</xdr:colOff>
      <xdr:row>39</xdr:row>
      <xdr:rowOff>89393</xdr:rowOff>
    </xdr:to>
    <xdr:sp macro="" textlink="">
      <xdr:nvSpPr>
        <xdr:cNvPr id="541" name="楕円 540"/>
        <xdr:cNvSpPr/>
      </xdr:nvSpPr>
      <xdr:spPr>
        <a:xfrm>
          <a:off x="14541500" y="6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80520</xdr:rowOff>
    </xdr:from>
    <xdr:ext cx="469744" cy="259045"/>
    <xdr:sp macro="" textlink="">
      <xdr:nvSpPr>
        <xdr:cNvPr id="542" name="テキスト ボックス 541"/>
        <xdr:cNvSpPr txBox="1"/>
      </xdr:nvSpPr>
      <xdr:spPr>
        <a:xfrm>
          <a:off x="14357428" y="676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88040</xdr:rowOff>
    </xdr:from>
    <xdr:to>
      <xdr:col>85</xdr:col>
      <xdr:colOff>127000</xdr:colOff>
      <xdr:row>77</xdr:row>
      <xdr:rowOff>95362</xdr:rowOff>
    </xdr:to>
    <xdr:cxnSp macro="">
      <xdr:nvCxnSpPr>
        <xdr:cNvPr id="634" name="直線コネクタ 633"/>
        <xdr:cNvCxnSpPr/>
      </xdr:nvCxnSpPr>
      <xdr:spPr>
        <a:xfrm flipV="1">
          <a:off x="15481300" y="13289690"/>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92847</xdr:rowOff>
    </xdr:from>
    <xdr:to>
      <xdr:col>81</xdr:col>
      <xdr:colOff>50800</xdr:colOff>
      <xdr:row>77</xdr:row>
      <xdr:rowOff>95362</xdr:rowOff>
    </xdr:to>
    <xdr:cxnSp macro="">
      <xdr:nvCxnSpPr>
        <xdr:cNvPr id="637" name="直線コネクタ 636"/>
        <xdr:cNvCxnSpPr/>
      </xdr:nvCxnSpPr>
      <xdr:spPr>
        <a:xfrm>
          <a:off x="14592300" y="1329449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42740</xdr:rowOff>
    </xdr:from>
    <xdr:to>
      <xdr:col>76</xdr:col>
      <xdr:colOff>114300</xdr:colOff>
      <xdr:row>77</xdr:row>
      <xdr:rowOff>92847</xdr:rowOff>
    </xdr:to>
    <xdr:cxnSp macro="">
      <xdr:nvCxnSpPr>
        <xdr:cNvPr id="640" name="直線コネクタ 639"/>
        <xdr:cNvCxnSpPr/>
      </xdr:nvCxnSpPr>
      <xdr:spPr>
        <a:xfrm>
          <a:off x="13703300" y="13244390"/>
          <a:ext cx="8890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8576</xdr:rowOff>
    </xdr:from>
    <xdr:to>
      <xdr:col>71</xdr:col>
      <xdr:colOff>177800</xdr:colOff>
      <xdr:row>77</xdr:row>
      <xdr:rowOff>42740</xdr:rowOff>
    </xdr:to>
    <xdr:cxnSp macro="">
      <xdr:nvCxnSpPr>
        <xdr:cNvPr id="643" name="直線コネクタ 642"/>
        <xdr:cNvCxnSpPr/>
      </xdr:nvCxnSpPr>
      <xdr:spPr>
        <a:xfrm>
          <a:off x="12814300" y="1321022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37240</xdr:rowOff>
    </xdr:from>
    <xdr:to>
      <xdr:col>85</xdr:col>
      <xdr:colOff>177800</xdr:colOff>
      <xdr:row>77</xdr:row>
      <xdr:rowOff>138840</xdr:rowOff>
    </xdr:to>
    <xdr:sp macro="" textlink="">
      <xdr:nvSpPr>
        <xdr:cNvPr id="653" name="楕円 652"/>
        <xdr:cNvSpPr/>
      </xdr:nvSpPr>
      <xdr:spPr>
        <a:xfrm>
          <a:off x="16268700" y="132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15667</xdr:rowOff>
    </xdr:from>
    <xdr:ext cx="599010" cy="259045"/>
    <xdr:sp macro="" textlink="">
      <xdr:nvSpPr>
        <xdr:cNvPr id="654" name="公債費該当値テキスト"/>
        <xdr:cNvSpPr txBox="1"/>
      </xdr:nvSpPr>
      <xdr:spPr>
        <a:xfrm>
          <a:off x="16370300" y="1321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44562</xdr:rowOff>
    </xdr:from>
    <xdr:to>
      <xdr:col>81</xdr:col>
      <xdr:colOff>101600</xdr:colOff>
      <xdr:row>77</xdr:row>
      <xdr:rowOff>146162</xdr:rowOff>
    </xdr:to>
    <xdr:sp macro="" textlink="">
      <xdr:nvSpPr>
        <xdr:cNvPr id="655" name="楕円 654"/>
        <xdr:cNvSpPr/>
      </xdr:nvSpPr>
      <xdr:spPr>
        <a:xfrm>
          <a:off x="15430500" y="132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137289</xdr:rowOff>
    </xdr:from>
    <xdr:ext cx="599010" cy="259045"/>
    <xdr:sp macro="" textlink="">
      <xdr:nvSpPr>
        <xdr:cNvPr id="656" name="テキスト ボックス 655"/>
        <xdr:cNvSpPr txBox="1"/>
      </xdr:nvSpPr>
      <xdr:spPr>
        <a:xfrm>
          <a:off x="15181795" y="1333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42047</xdr:rowOff>
    </xdr:from>
    <xdr:to>
      <xdr:col>76</xdr:col>
      <xdr:colOff>165100</xdr:colOff>
      <xdr:row>77</xdr:row>
      <xdr:rowOff>143647</xdr:rowOff>
    </xdr:to>
    <xdr:sp macro="" textlink="">
      <xdr:nvSpPr>
        <xdr:cNvPr id="657" name="楕円 656"/>
        <xdr:cNvSpPr/>
      </xdr:nvSpPr>
      <xdr:spPr>
        <a:xfrm>
          <a:off x="14541500" y="132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134774</xdr:rowOff>
    </xdr:from>
    <xdr:ext cx="599010" cy="259045"/>
    <xdr:sp macro="" textlink="">
      <xdr:nvSpPr>
        <xdr:cNvPr id="658" name="テキスト ボックス 657"/>
        <xdr:cNvSpPr txBox="1"/>
      </xdr:nvSpPr>
      <xdr:spPr>
        <a:xfrm>
          <a:off x="14292795" y="1333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163390</xdr:rowOff>
    </xdr:from>
    <xdr:to>
      <xdr:col>72</xdr:col>
      <xdr:colOff>38100</xdr:colOff>
      <xdr:row>77</xdr:row>
      <xdr:rowOff>93540</xdr:rowOff>
    </xdr:to>
    <xdr:sp macro="" textlink="">
      <xdr:nvSpPr>
        <xdr:cNvPr id="659" name="楕円 658"/>
        <xdr:cNvSpPr/>
      </xdr:nvSpPr>
      <xdr:spPr>
        <a:xfrm>
          <a:off x="13652500" y="131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110066</xdr:rowOff>
    </xdr:from>
    <xdr:ext cx="599010" cy="259045"/>
    <xdr:sp macro="" textlink="">
      <xdr:nvSpPr>
        <xdr:cNvPr id="660" name="テキスト ボックス 659"/>
        <xdr:cNvSpPr txBox="1"/>
      </xdr:nvSpPr>
      <xdr:spPr>
        <a:xfrm>
          <a:off x="13403795" y="129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129226</xdr:rowOff>
    </xdr:from>
    <xdr:to>
      <xdr:col>67</xdr:col>
      <xdr:colOff>101600</xdr:colOff>
      <xdr:row>77</xdr:row>
      <xdr:rowOff>59376</xdr:rowOff>
    </xdr:to>
    <xdr:sp macro="" textlink="">
      <xdr:nvSpPr>
        <xdr:cNvPr id="661" name="楕円 660"/>
        <xdr:cNvSpPr/>
      </xdr:nvSpPr>
      <xdr:spPr>
        <a:xfrm>
          <a:off x="12763500" y="131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75904</xdr:rowOff>
    </xdr:from>
    <xdr:ext cx="599010" cy="259045"/>
    <xdr:sp macro="" textlink="">
      <xdr:nvSpPr>
        <xdr:cNvPr id="662" name="テキスト ボックス 661"/>
        <xdr:cNvSpPr txBox="1"/>
      </xdr:nvSpPr>
      <xdr:spPr>
        <a:xfrm>
          <a:off x="12514795" y="1293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77586</xdr:rowOff>
    </xdr:from>
    <xdr:to>
      <xdr:col>85</xdr:col>
      <xdr:colOff>127000</xdr:colOff>
      <xdr:row>98</xdr:row>
      <xdr:rowOff>88049</xdr:rowOff>
    </xdr:to>
    <xdr:cxnSp macro="">
      <xdr:nvCxnSpPr>
        <xdr:cNvPr id="689" name="直線コネクタ 688"/>
        <xdr:cNvCxnSpPr/>
      </xdr:nvCxnSpPr>
      <xdr:spPr>
        <a:xfrm flipV="1">
          <a:off x="15481300" y="16879686"/>
          <a:ext cx="8382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85403</xdr:rowOff>
    </xdr:from>
    <xdr:to>
      <xdr:col>81</xdr:col>
      <xdr:colOff>50800</xdr:colOff>
      <xdr:row>98</xdr:row>
      <xdr:rowOff>88049</xdr:rowOff>
    </xdr:to>
    <xdr:cxnSp macro="">
      <xdr:nvCxnSpPr>
        <xdr:cNvPr id="692" name="直線コネクタ 691"/>
        <xdr:cNvCxnSpPr/>
      </xdr:nvCxnSpPr>
      <xdr:spPr>
        <a:xfrm>
          <a:off x="14592300" y="16887503"/>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131646</xdr:rowOff>
    </xdr:from>
    <xdr:to>
      <xdr:col>76</xdr:col>
      <xdr:colOff>114300</xdr:colOff>
      <xdr:row>98</xdr:row>
      <xdr:rowOff>85403</xdr:rowOff>
    </xdr:to>
    <xdr:cxnSp macro="">
      <xdr:nvCxnSpPr>
        <xdr:cNvPr id="695" name="直線コネクタ 694"/>
        <xdr:cNvCxnSpPr/>
      </xdr:nvCxnSpPr>
      <xdr:spPr>
        <a:xfrm>
          <a:off x="13703300" y="16762296"/>
          <a:ext cx="889000" cy="1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131646</xdr:rowOff>
    </xdr:from>
    <xdr:to>
      <xdr:col>71</xdr:col>
      <xdr:colOff>177800</xdr:colOff>
      <xdr:row>98</xdr:row>
      <xdr:rowOff>53851</xdr:rowOff>
    </xdr:to>
    <xdr:cxnSp macro="">
      <xdr:nvCxnSpPr>
        <xdr:cNvPr id="698" name="直線コネクタ 697"/>
        <xdr:cNvCxnSpPr/>
      </xdr:nvCxnSpPr>
      <xdr:spPr>
        <a:xfrm flipV="1">
          <a:off x="12814300" y="16762296"/>
          <a:ext cx="889000" cy="9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26786</xdr:rowOff>
    </xdr:from>
    <xdr:to>
      <xdr:col>85</xdr:col>
      <xdr:colOff>177800</xdr:colOff>
      <xdr:row>98</xdr:row>
      <xdr:rowOff>128386</xdr:rowOff>
    </xdr:to>
    <xdr:sp macro="" textlink="">
      <xdr:nvSpPr>
        <xdr:cNvPr id="708" name="楕円 707"/>
        <xdr:cNvSpPr/>
      </xdr:nvSpPr>
      <xdr:spPr>
        <a:xfrm>
          <a:off x="16268700" y="168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37249</xdr:rowOff>
    </xdr:from>
    <xdr:to>
      <xdr:col>81</xdr:col>
      <xdr:colOff>101600</xdr:colOff>
      <xdr:row>98</xdr:row>
      <xdr:rowOff>138849</xdr:rowOff>
    </xdr:to>
    <xdr:sp macro="" textlink="">
      <xdr:nvSpPr>
        <xdr:cNvPr id="710" name="楕円 709"/>
        <xdr:cNvSpPr/>
      </xdr:nvSpPr>
      <xdr:spPr>
        <a:xfrm>
          <a:off x="15430500" y="1683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129976</xdr:rowOff>
    </xdr:from>
    <xdr:ext cx="534377" cy="259045"/>
    <xdr:sp macro="" textlink="">
      <xdr:nvSpPr>
        <xdr:cNvPr id="711" name="テキスト ボックス 710"/>
        <xdr:cNvSpPr txBox="1"/>
      </xdr:nvSpPr>
      <xdr:spPr>
        <a:xfrm>
          <a:off x="15214111" y="1693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34603</xdr:rowOff>
    </xdr:from>
    <xdr:to>
      <xdr:col>76</xdr:col>
      <xdr:colOff>165100</xdr:colOff>
      <xdr:row>98</xdr:row>
      <xdr:rowOff>136203</xdr:rowOff>
    </xdr:to>
    <xdr:sp macro="" textlink="">
      <xdr:nvSpPr>
        <xdr:cNvPr id="712" name="楕円 711"/>
        <xdr:cNvSpPr/>
      </xdr:nvSpPr>
      <xdr:spPr>
        <a:xfrm>
          <a:off x="14541500" y="168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127330</xdr:rowOff>
    </xdr:from>
    <xdr:ext cx="534377" cy="259045"/>
    <xdr:sp macro="" textlink="">
      <xdr:nvSpPr>
        <xdr:cNvPr id="713" name="テキスト ボックス 712"/>
        <xdr:cNvSpPr txBox="1"/>
      </xdr:nvSpPr>
      <xdr:spPr>
        <a:xfrm>
          <a:off x="14325111" y="1692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80846</xdr:rowOff>
    </xdr:from>
    <xdr:to>
      <xdr:col>72</xdr:col>
      <xdr:colOff>38100</xdr:colOff>
      <xdr:row>98</xdr:row>
      <xdr:rowOff>10996</xdr:rowOff>
    </xdr:to>
    <xdr:sp macro="" textlink="">
      <xdr:nvSpPr>
        <xdr:cNvPr id="714" name="楕円 713"/>
        <xdr:cNvSpPr/>
      </xdr:nvSpPr>
      <xdr:spPr>
        <a:xfrm>
          <a:off x="13652500" y="1671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27523</xdr:rowOff>
    </xdr:from>
    <xdr:ext cx="599010" cy="259045"/>
    <xdr:sp macro="" textlink="">
      <xdr:nvSpPr>
        <xdr:cNvPr id="715" name="テキスト ボックス 714"/>
        <xdr:cNvSpPr txBox="1"/>
      </xdr:nvSpPr>
      <xdr:spPr>
        <a:xfrm>
          <a:off x="13403795" y="1648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3051</xdr:rowOff>
    </xdr:from>
    <xdr:to>
      <xdr:col>67</xdr:col>
      <xdr:colOff>101600</xdr:colOff>
      <xdr:row>98</xdr:row>
      <xdr:rowOff>104651</xdr:rowOff>
    </xdr:to>
    <xdr:sp macro="" textlink="">
      <xdr:nvSpPr>
        <xdr:cNvPr id="716" name="楕円 715"/>
        <xdr:cNvSpPr/>
      </xdr:nvSpPr>
      <xdr:spPr>
        <a:xfrm>
          <a:off x="12763500" y="168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121178</xdr:rowOff>
    </xdr:from>
    <xdr:ext cx="534377" cy="259045"/>
    <xdr:sp macro="" textlink="">
      <xdr:nvSpPr>
        <xdr:cNvPr id="717" name="テキスト ボックス 716"/>
        <xdr:cNvSpPr txBox="1"/>
      </xdr:nvSpPr>
      <xdr:spPr>
        <a:xfrm>
          <a:off x="12547111" y="165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82583</xdr:rowOff>
    </xdr:from>
    <xdr:to>
      <xdr:col>116</xdr:col>
      <xdr:colOff>63500</xdr:colOff>
      <xdr:row>39</xdr:row>
      <xdr:rowOff>98878</xdr:rowOff>
    </xdr:to>
    <xdr:cxnSp macro="">
      <xdr:nvCxnSpPr>
        <xdr:cNvPr id="748" name="直線コネクタ 747"/>
        <xdr:cNvCxnSpPr/>
      </xdr:nvCxnSpPr>
      <xdr:spPr>
        <a:xfrm flipV="1">
          <a:off x="21323300" y="6597683"/>
          <a:ext cx="838200" cy="18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31783</xdr:rowOff>
    </xdr:from>
    <xdr:to>
      <xdr:col>116</xdr:col>
      <xdr:colOff>114300</xdr:colOff>
      <xdr:row>38</xdr:row>
      <xdr:rowOff>133383</xdr:rowOff>
    </xdr:to>
    <xdr:sp macro="" textlink="">
      <xdr:nvSpPr>
        <xdr:cNvPr id="767" name="楕円 766"/>
        <xdr:cNvSpPr/>
      </xdr:nvSpPr>
      <xdr:spPr>
        <a:xfrm>
          <a:off x="22110700" y="65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54660</xdr:rowOff>
    </xdr:from>
    <xdr:ext cx="534377" cy="259045"/>
    <xdr:sp macro="" textlink="">
      <xdr:nvSpPr>
        <xdr:cNvPr id="768" name="投資及び出資金該当値テキスト"/>
        <xdr:cNvSpPr txBox="1"/>
      </xdr:nvSpPr>
      <xdr:spPr>
        <a:xfrm>
          <a:off x="22212300" y="63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35090</xdr:rowOff>
    </xdr:from>
    <xdr:to>
      <xdr:col>111</xdr:col>
      <xdr:colOff>177800</xdr:colOff>
      <xdr:row>59</xdr:row>
      <xdr:rowOff>44450</xdr:rowOff>
    </xdr:to>
    <xdr:cxnSp macro="">
      <xdr:nvCxnSpPr>
        <xdr:cNvPr id="808" name="直線コネクタ 807"/>
        <xdr:cNvCxnSpPr/>
      </xdr:nvCxnSpPr>
      <xdr:spPr>
        <a:xfrm>
          <a:off x="20434300" y="10150640"/>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35090</xdr:rowOff>
    </xdr:from>
    <xdr:to>
      <xdr:col>107</xdr:col>
      <xdr:colOff>50800</xdr:colOff>
      <xdr:row>59</xdr:row>
      <xdr:rowOff>36170</xdr:rowOff>
    </xdr:to>
    <xdr:cxnSp macro="">
      <xdr:nvCxnSpPr>
        <xdr:cNvPr id="811" name="直線コネクタ 810"/>
        <xdr:cNvCxnSpPr/>
      </xdr:nvCxnSpPr>
      <xdr:spPr>
        <a:xfrm flipV="1">
          <a:off x="19545300" y="10150640"/>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28143</xdr:rowOff>
    </xdr:from>
    <xdr:to>
      <xdr:col>102</xdr:col>
      <xdr:colOff>114300</xdr:colOff>
      <xdr:row>59</xdr:row>
      <xdr:rowOff>36170</xdr:rowOff>
    </xdr:to>
    <xdr:cxnSp macro="">
      <xdr:nvCxnSpPr>
        <xdr:cNvPr id="814" name="直線コネクタ 813"/>
        <xdr:cNvCxnSpPr/>
      </xdr:nvCxnSpPr>
      <xdr:spPr>
        <a:xfrm>
          <a:off x="18656300" y="10143693"/>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155740</xdr:rowOff>
    </xdr:from>
    <xdr:to>
      <xdr:col>107</xdr:col>
      <xdr:colOff>101600</xdr:colOff>
      <xdr:row>59</xdr:row>
      <xdr:rowOff>85890</xdr:rowOff>
    </xdr:to>
    <xdr:sp macro="" textlink="">
      <xdr:nvSpPr>
        <xdr:cNvPr id="828" name="楕円 827"/>
        <xdr:cNvSpPr/>
      </xdr:nvSpPr>
      <xdr:spPr>
        <a:xfrm>
          <a:off x="20383500" y="100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77017</xdr:rowOff>
    </xdr:from>
    <xdr:ext cx="378565" cy="259045"/>
    <xdr:sp macro="" textlink="">
      <xdr:nvSpPr>
        <xdr:cNvPr id="829" name="テキスト ボックス 828"/>
        <xdr:cNvSpPr txBox="1"/>
      </xdr:nvSpPr>
      <xdr:spPr>
        <a:xfrm>
          <a:off x="20245017" y="1019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156820</xdr:rowOff>
    </xdr:from>
    <xdr:to>
      <xdr:col>102</xdr:col>
      <xdr:colOff>165100</xdr:colOff>
      <xdr:row>59</xdr:row>
      <xdr:rowOff>86970</xdr:rowOff>
    </xdr:to>
    <xdr:sp macro="" textlink="">
      <xdr:nvSpPr>
        <xdr:cNvPr id="830" name="楕円 829"/>
        <xdr:cNvSpPr/>
      </xdr:nvSpPr>
      <xdr:spPr>
        <a:xfrm>
          <a:off x="19494500" y="101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78097</xdr:rowOff>
    </xdr:from>
    <xdr:ext cx="378565" cy="259045"/>
    <xdr:sp macro="" textlink="">
      <xdr:nvSpPr>
        <xdr:cNvPr id="831" name="テキスト ボックス 830"/>
        <xdr:cNvSpPr txBox="1"/>
      </xdr:nvSpPr>
      <xdr:spPr>
        <a:xfrm>
          <a:off x="19356017" y="10193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148793</xdr:rowOff>
    </xdr:from>
    <xdr:to>
      <xdr:col>98</xdr:col>
      <xdr:colOff>38100</xdr:colOff>
      <xdr:row>59</xdr:row>
      <xdr:rowOff>78943</xdr:rowOff>
    </xdr:to>
    <xdr:sp macro="" textlink="">
      <xdr:nvSpPr>
        <xdr:cNvPr id="832" name="楕円 831"/>
        <xdr:cNvSpPr/>
      </xdr:nvSpPr>
      <xdr:spPr>
        <a:xfrm>
          <a:off x="18605500" y="100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70070</xdr:rowOff>
    </xdr:from>
    <xdr:ext cx="469744" cy="259045"/>
    <xdr:sp macro="" textlink="">
      <xdr:nvSpPr>
        <xdr:cNvPr id="833" name="テキスト ボックス 832"/>
        <xdr:cNvSpPr txBox="1"/>
      </xdr:nvSpPr>
      <xdr:spPr>
        <a:xfrm>
          <a:off x="18421428" y="101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129170</xdr:rowOff>
    </xdr:from>
    <xdr:to>
      <xdr:col>116</xdr:col>
      <xdr:colOff>63500</xdr:colOff>
      <xdr:row>76</xdr:row>
      <xdr:rowOff>153823</xdr:rowOff>
    </xdr:to>
    <xdr:cxnSp macro="">
      <xdr:nvCxnSpPr>
        <xdr:cNvPr id="860" name="直線コネクタ 859"/>
        <xdr:cNvCxnSpPr/>
      </xdr:nvCxnSpPr>
      <xdr:spPr>
        <a:xfrm>
          <a:off x="21323300" y="12816470"/>
          <a:ext cx="838200" cy="36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129170</xdr:rowOff>
    </xdr:from>
    <xdr:to>
      <xdr:col>111</xdr:col>
      <xdr:colOff>177800</xdr:colOff>
      <xdr:row>74</xdr:row>
      <xdr:rowOff>148323</xdr:rowOff>
    </xdr:to>
    <xdr:cxnSp macro="">
      <xdr:nvCxnSpPr>
        <xdr:cNvPr id="863" name="直線コネクタ 862"/>
        <xdr:cNvCxnSpPr/>
      </xdr:nvCxnSpPr>
      <xdr:spPr>
        <a:xfrm flipV="1">
          <a:off x="20434300" y="12816470"/>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148323</xdr:rowOff>
    </xdr:from>
    <xdr:to>
      <xdr:col>107</xdr:col>
      <xdr:colOff>50800</xdr:colOff>
      <xdr:row>75</xdr:row>
      <xdr:rowOff>40542</xdr:rowOff>
    </xdr:to>
    <xdr:cxnSp macro="">
      <xdr:nvCxnSpPr>
        <xdr:cNvPr id="866" name="直線コネクタ 865"/>
        <xdr:cNvCxnSpPr/>
      </xdr:nvCxnSpPr>
      <xdr:spPr>
        <a:xfrm flipV="1">
          <a:off x="19545300" y="12835623"/>
          <a:ext cx="889000" cy="6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40542</xdr:rowOff>
    </xdr:from>
    <xdr:to>
      <xdr:col>102</xdr:col>
      <xdr:colOff>114300</xdr:colOff>
      <xdr:row>75</xdr:row>
      <xdr:rowOff>47034</xdr:rowOff>
    </xdr:to>
    <xdr:cxnSp macro="">
      <xdr:nvCxnSpPr>
        <xdr:cNvPr id="869" name="直線コネクタ 868"/>
        <xdr:cNvCxnSpPr/>
      </xdr:nvCxnSpPr>
      <xdr:spPr>
        <a:xfrm flipV="1">
          <a:off x="18656300" y="12899292"/>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103023</xdr:rowOff>
    </xdr:from>
    <xdr:to>
      <xdr:col>116</xdr:col>
      <xdr:colOff>114300</xdr:colOff>
      <xdr:row>77</xdr:row>
      <xdr:rowOff>33173</xdr:rowOff>
    </xdr:to>
    <xdr:sp macro="" textlink="">
      <xdr:nvSpPr>
        <xdr:cNvPr id="879" name="楕円 878"/>
        <xdr:cNvSpPr/>
      </xdr:nvSpPr>
      <xdr:spPr>
        <a:xfrm>
          <a:off x="22110700" y="131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81450</xdr:rowOff>
    </xdr:from>
    <xdr:ext cx="534377" cy="259045"/>
    <xdr:sp macro="" textlink="">
      <xdr:nvSpPr>
        <xdr:cNvPr id="880" name="繰出金該当値テキスト"/>
        <xdr:cNvSpPr txBox="1"/>
      </xdr:nvSpPr>
      <xdr:spPr>
        <a:xfrm>
          <a:off x="22212300" y="131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78370</xdr:rowOff>
    </xdr:from>
    <xdr:to>
      <xdr:col>112</xdr:col>
      <xdr:colOff>38100</xdr:colOff>
      <xdr:row>75</xdr:row>
      <xdr:rowOff>8520</xdr:rowOff>
    </xdr:to>
    <xdr:sp macro="" textlink="">
      <xdr:nvSpPr>
        <xdr:cNvPr id="881" name="楕円 880"/>
        <xdr:cNvSpPr/>
      </xdr:nvSpPr>
      <xdr:spPr>
        <a:xfrm>
          <a:off x="21272500" y="127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25047</xdr:rowOff>
    </xdr:from>
    <xdr:ext cx="599010" cy="259045"/>
    <xdr:sp macro="" textlink="">
      <xdr:nvSpPr>
        <xdr:cNvPr id="882" name="テキスト ボックス 881"/>
        <xdr:cNvSpPr txBox="1"/>
      </xdr:nvSpPr>
      <xdr:spPr>
        <a:xfrm>
          <a:off x="21023795" y="1254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97523</xdr:rowOff>
    </xdr:from>
    <xdr:to>
      <xdr:col>107</xdr:col>
      <xdr:colOff>101600</xdr:colOff>
      <xdr:row>75</xdr:row>
      <xdr:rowOff>27673</xdr:rowOff>
    </xdr:to>
    <xdr:sp macro="" textlink="">
      <xdr:nvSpPr>
        <xdr:cNvPr id="883" name="楕円 882"/>
        <xdr:cNvSpPr/>
      </xdr:nvSpPr>
      <xdr:spPr>
        <a:xfrm>
          <a:off x="20383500" y="127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44200</xdr:rowOff>
    </xdr:from>
    <xdr:ext cx="599010" cy="259045"/>
    <xdr:sp macro="" textlink="">
      <xdr:nvSpPr>
        <xdr:cNvPr id="884" name="テキスト ボックス 883"/>
        <xdr:cNvSpPr txBox="1"/>
      </xdr:nvSpPr>
      <xdr:spPr>
        <a:xfrm>
          <a:off x="20134795" y="1256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161192</xdr:rowOff>
    </xdr:from>
    <xdr:to>
      <xdr:col>102</xdr:col>
      <xdr:colOff>165100</xdr:colOff>
      <xdr:row>75</xdr:row>
      <xdr:rowOff>91342</xdr:rowOff>
    </xdr:to>
    <xdr:sp macro="" textlink="">
      <xdr:nvSpPr>
        <xdr:cNvPr id="885" name="楕円 884"/>
        <xdr:cNvSpPr/>
      </xdr:nvSpPr>
      <xdr:spPr>
        <a:xfrm>
          <a:off x="19494500" y="128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107869</xdr:rowOff>
    </xdr:from>
    <xdr:ext cx="599010" cy="259045"/>
    <xdr:sp macro="" textlink="">
      <xdr:nvSpPr>
        <xdr:cNvPr id="886" name="テキスト ボックス 885"/>
        <xdr:cNvSpPr txBox="1"/>
      </xdr:nvSpPr>
      <xdr:spPr>
        <a:xfrm>
          <a:off x="19245795" y="126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167684</xdr:rowOff>
    </xdr:from>
    <xdr:to>
      <xdr:col>98</xdr:col>
      <xdr:colOff>38100</xdr:colOff>
      <xdr:row>75</xdr:row>
      <xdr:rowOff>97834</xdr:rowOff>
    </xdr:to>
    <xdr:sp macro="" textlink="">
      <xdr:nvSpPr>
        <xdr:cNvPr id="887" name="楕円 886"/>
        <xdr:cNvSpPr/>
      </xdr:nvSpPr>
      <xdr:spPr>
        <a:xfrm>
          <a:off x="18605500" y="128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114361</xdr:rowOff>
    </xdr:from>
    <xdr:ext cx="599010" cy="259045"/>
    <xdr:sp macro="" textlink="">
      <xdr:nvSpPr>
        <xdr:cNvPr id="888" name="テキスト ボックス 887"/>
        <xdr:cNvSpPr txBox="1"/>
      </xdr:nvSpPr>
      <xdr:spPr>
        <a:xfrm>
          <a:off x="18356795" y="1263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類似団体と比較し、一人あたりのコストが特に高くなっている項目は、人件費、補助費等、普通建設事業費、投資及び出資金などである。</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377,596</a:t>
          </a:r>
          <a:r>
            <a:rPr kumimoji="1" lang="ja-JP" altLang="en-US" sz="1300">
              <a:latin typeface="ＭＳ Ｐゴシック" panose="020B0600070205080204" pitchFamily="50" charset="-128"/>
              <a:ea typeface="ＭＳ Ｐゴシック" panose="020B0600070205080204" pitchFamily="50" charset="-128"/>
            </a:rPr>
            <a:t>円となっており、町立高等学校を有していることや保育所を直営で運営していることなどが要因である。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408,920</a:t>
          </a:r>
          <a:r>
            <a:rPr kumimoji="1" lang="ja-JP" altLang="en-US" sz="1300">
              <a:latin typeface="ＭＳ Ｐゴシック" panose="020B0600070205080204" pitchFamily="50" charset="-128"/>
              <a:ea typeface="ＭＳ Ｐゴシック" panose="020B0600070205080204" pitchFamily="50" charset="-128"/>
            </a:rPr>
            <a:t>円となっており、広域での塵芥処理施設の建設に伴う負担金が大きいことや公営企業会計の法適用に伴う補助金の増加などが主な要因である。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384,942</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年度に大幅な歳出増の要因となった校舎及び外構を新規整備する中学校建替事業の継続が主な要因である。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a:t>
          </a:r>
          <a:r>
            <a:rPr kumimoji="1" lang="en-US" altLang="ja-JP" sz="1300">
              <a:latin typeface="ＭＳ Ｐゴシック" panose="020B0600070205080204" pitchFamily="50" charset="-128"/>
              <a:ea typeface="ＭＳ Ｐゴシック" panose="020B0600070205080204" pitchFamily="50" charset="-128"/>
            </a:rPr>
            <a:t>11,498</a:t>
          </a:r>
          <a:r>
            <a:rPr kumimoji="1" lang="ja-JP" altLang="en-US" sz="1300">
              <a:latin typeface="ＭＳ Ｐゴシック" panose="020B0600070205080204" pitchFamily="50" charset="-128"/>
              <a:ea typeface="ＭＳ Ｐゴシック" panose="020B0600070205080204" pitchFamily="50" charset="-128"/>
            </a:rPr>
            <a:t>円で皆増となっており、公営企業会計の法適用に伴う出資金の増加が要因である。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
2,221
205.01
4,541,197
4,455,384
64,341
2,281,193
4,268,676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125032</xdr:rowOff>
    </xdr:from>
    <xdr:to>
      <xdr:col>24</xdr:col>
      <xdr:colOff>63500</xdr:colOff>
      <xdr:row>36</xdr:row>
      <xdr:rowOff>157683</xdr:rowOff>
    </xdr:to>
    <xdr:cxnSp macro="">
      <xdr:nvCxnSpPr>
        <xdr:cNvPr id="60" name="直線コネクタ 59"/>
        <xdr:cNvCxnSpPr/>
      </xdr:nvCxnSpPr>
      <xdr:spPr>
        <a:xfrm flipV="1">
          <a:off x="3797300" y="6297232"/>
          <a:ext cx="8382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148539</xdr:rowOff>
    </xdr:from>
    <xdr:to>
      <xdr:col>19</xdr:col>
      <xdr:colOff>177800</xdr:colOff>
      <xdr:row>36</xdr:row>
      <xdr:rowOff>157683</xdr:rowOff>
    </xdr:to>
    <xdr:cxnSp macro="">
      <xdr:nvCxnSpPr>
        <xdr:cNvPr id="63" name="直線コネクタ 62"/>
        <xdr:cNvCxnSpPr/>
      </xdr:nvCxnSpPr>
      <xdr:spPr>
        <a:xfrm>
          <a:off x="2908300" y="632073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148539</xdr:rowOff>
    </xdr:from>
    <xdr:to>
      <xdr:col>15</xdr:col>
      <xdr:colOff>50800</xdr:colOff>
      <xdr:row>37</xdr:row>
      <xdr:rowOff>10865</xdr:rowOff>
    </xdr:to>
    <xdr:cxnSp macro="">
      <xdr:nvCxnSpPr>
        <xdr:cNvPr id="66" name="直線コネクタ 65"/>
        <xdr:cNvCxnSpPr/>
      </xdr:nvCxnSpPr>
      <xdr:spPr>
        <a:xfrm flipV="1">
          <a:off x="2019300" y="6320739"/>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7226</xdr:rowOff>
    </xdr:from>
    <xdr:to>
      <xdr:col>10</xdr:col>
      <xdr:colOff>114300</xdr:colOff>
      <xdr:row>37</xdr:row>
      <xdr:rowOff>10865</xdr:rowOff>
    </xdr:to>
    <xdr:cxnSp macro="">
      <xdr:nvCxnSpPr>
        <xdr:cNvPr id="69" name="直線コネクタ 68"/>
        <xdr:cNvCxnSpPr/>
      </xdr:nvCxnSpPr>
      <xdr:spPr>
        <a:xfrm>
          <a:off x="1130300" y="6350876"/>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74232</xdr:rowOff>
    </xdr:from>
    <xdr:to>
      <xdr:col>24</xdr:col>
      <xdr:colOff>114300</xdr:colOff>
      <xdr:row>37</xdr:row>
      <xdr:rowOff>4382</xdr:rowOff>
    </xdr:to>
    <xdr:sp macro="" textlink="">
      <xdr:nvSpPr>
        <xdr:cNvPr id="79" name="楕円 78"/>
        <xdr:cNvSpPr/>
      </xdr:nvSpPr>
      <xdr:spPr>
        <a:xfrm>
          <a:off x="4584700" y="62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97109</xdr:rowOff>
    </xdr:from>
    <xdr:ext cx="534377" cy="259045"/>
    <xdr:sp macro="" textlink="">
      <xdr:nvSpPr>
        <xdr:cNvPr id="80" name="議会費該当値テキスト"/>
        <xdr:cNvSpPr txBox="1"/>
      </xdr:nvSpPr>
      <xdr:spPr>
        <a:xfrm>
          <a:off x="4686300" y="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106883</xdr:rowOff>
    </xdr:from>
    <xdr:to>
      <xdr:col>20</xdr:col>
      <xdr:colOff>38100</xdr:colOff>
      <xdr:row>37</xdr:row>
      <xdr:rowOff>37033</xdr:rowOff>
    </xdr:to>
    <xdr:sp macro="" textlink="">
      <xdr:nvSpPr>
        <xdr:cNvPr id="81" name="楕円 80"/>
        <xdr:cNvSpPr/>
      </xdr:nvSpPr>
      <xdr:spPr>
        <a:xfrm>
          <a:off x="37465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53560</xdr:rowOff>
    </xdr:from>
    <xdr:ext cx="534377" cy="259045"/>
    <xdr:sp macro="" textlink="">
      <xdr:nvSpPr>
        <xdr:cNvPr id="82" name="テキスト ボックス 81"/>
        <xdr:cNvSpPr txBox="1"/>
      </xdr:nvSpPr>
      <xdr:spPr>
        <a:xfrm>
          <a:off x="3530111" y="60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97739</xdr:rowOff>
    </xdr:from>
    <xdr:to>
      <xdr:col>15</xdr:col>
      <xdr:colOff>101600</xdr:colOff>
      <xdr:row>37</xdr:row>
      <xdr:rowOff>27889</xdr:rowOff>
    </xdr:to>
    <xdr:sp macro="" textlink="">
      <xdr:nvSpPr>
        <xdr:cNvPr id="83" name="楕円 82"/>
        <xdr:cNvSpPr/>
      </xdr:nvSpPr>
      <xdr:spPr>
        <a:xfrm>
          <a:off x="2857500" y="62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44416</xdr:rowOff>
    </xdr:from>
    <xdr:ext cx="534377" cy="259045"/>
    <xdr:sp macro="" textlink="">
      <xdr:nvSpPr>
        <xdr:cNvPr id="84" name="テキスト ボックス 83"/>
        <xdr:cNvSpPr txBox="1"/>
      </xdr:nvSpPr>
      <xdr:spPr>
        <a:xfrm>
          <a:off x="2641111" y="60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131515</xdr:rowOff>
    </xdr:from>
    <xdr:to>
      <xdr:col>10</xdr:col>
      <xdr:colOff>165100</xdr:colOff>
      <xdr:row>37</xdr:row>
      <xdr:rowOff>61665</xdr:rowOff>
    </xdr:to>
    <xdr:sp macro="" textlink="">
      <xdr:nvSpPr>
        <xdr:cNvPr id="85" name="楕円 84"/>
        <xdr:cNvSpPr/>
      </xdr:nvSpPr>
      <xdr:spPr>
        <a:xfrm>
          <a:off x="1968500" y="63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78192</xdr:rowOff>
    </xdr:from>
    <xdr:ext cx="534377" cy="259045"/>
    <xdr:sp macro="" textlink="">
      <xdr:nvSpPr>
        <xdr:cNvPr id="86" name="テキスト ボックス 85"/>
        <xdr:cNvSpPr txBox="1"/>
      </xdr:nvSpPr>
      <xdr:spPr>
        <a:xfrm>
          <a:off x="1752111" y="60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127876</xdr:rowOff>
    </xdr:from>
    <xdr:to>
      <xdr:col>6</xdr:col>
      <xdr:colOff>38100</xdr:colOff>
      <xdr:row>37</xdr:row>
      <xdr:rowOff>58026</xdr:rowOff>
    </xdr:to>
    <xdr:sp macro="" textlink="">
      <xdr:nvSpPr>
        <xdr:cNvPr id="87" name="楕円 86"/>
        <xdr:cNvSpPr/>
      </xdr:nvSpPr>
      <xdr:spPr>
        <a:xfrm>
          <a:off x="1079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74553</xdr:rowOff>
    </xdr:from>
    <xdr:ext cx="534377" cy="259045"/>
    <xdr:sp macro="" textlink="">
      <xdr:nvSpPr>
        <xdr:cNvPr id="88" name="テキスト ボックス 87"/>
        <xdr:cNvSpPr txBox="1"/>
      </xdr:nvSpPr>
      <xdr:spPr>
        <a:xfrm>
          <a:off x="863111" y="60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154546</xdr:rowOff>
    </xdr:from>
    <xdr:to>
      <xdr:col>24</xdr:col>
      <xdr:colOff>63500</xdr:colOff>
      <xdr:row>57</xdr:row>
      <xdr:rowOff>164727</xdr:rowOff>
    </xdr:to>
    <xdr:cxnSp macro="">
      <xdr:nvCxnSpPr>
        <xdr:cNvPr id="115" name="直線コネクタ 114"/>
        <xdr:cNvCxnSpPr/>
      </xdr:nvCxnSpPr>
      <xdr:spPr>
        <a:xfrm flipV="1">
          <a:off x="3797300" y="9927196"/>
          <a:ext cx="8382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164727</xdr:rowOff>
    </xdr:from>
    <xdr:to>
      <xdr:col>19</xdr:col>
      <xdr:colOff>177800</xdr:colOff>
      <xdr:row>57</xdr:row>
      <xdr:rowOff>167606</xdr:rowOff>
    </xdr:to>
    <xdr:cxnSp macro="">
      <xdr:nvCxnSpPr>
        <xdr:cNvPr id="118" name="直線コネクタ 117"/>
        <xdr:cNvCxnSpPr/>
      </xdr:nvCxnSpPr>
      <xdr:spPr>
        <a:xfrm flipV="1">
          <a:off x="2908300" y="9937377"/>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114682</xdr:rowOff>
    </xdr:from>
    <xdr:to>
      <xdr:col>15</xdr:col>
      <xdr:colOff>50800</xdr:colOff>
      <xdr:row>57</xdr:row>
      <xdr:rowOff>167606</xdr:rowOff>
    </xdr:to>
    <xdr:cxnSp macro="">
      <xdr:nvCxnSpPr>
        <xdr:cNvPr id="121" name="直線コネクタ 120"/>
        <xdr:cNvCxnSpPr/>
      </xdr:nvCxnSpPr>
      <xdr:spPr>
        <a:xfrm>
          <a:off x="2019300" y="9887332"/>
          <a:ext cx="889000" cy="5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114682</xdr:rowOff>
    </xdr:from>
    <xdr:to>
      <xdr:col>10</xdr:col>
      <xdr:colOff>114300</xdr:colOff>
      <xdr:row>57</xdr:row>
      <xdr:rowOff>127078</xdr:rowOff>
    </xdr:to>
    <xdr:cxnSp macro="">
      <xdr:nvCxnSpPr>
        <xdr:cNvPr id="124" name="直線コネクタ 123"/>
        <xdr:cNvCxnSpPr/>
      </xdr:nvCxnSpPr>
      <xdr:spPr>
        <a:xfrm flipV="1">
          <a:off x="1130300" y="9887332"/>
          <a:ext cx="8890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103746</xdr:rowOff>
    </xdr:from>
    <xdr:to>
      <xdr:col>24</xdr:col>
      <xdr:colOff>114300</xdr:colOff>
      <xdr:row>58</xdr:row>
      <xdr:rowOff>33896</xdr:rowOff>
    </xdr:to>
    <xdr:sp macro="" textlink="">
      <xdr:nvSpPr>
        <xdr:cNvPr id="134" name="楕円 133"/>
        <xdr:cNvSpPr/>
      </xdr:nvSpPr>
      <xdr:spPr>
        <a:xfrm>
          <a:off x="4584700" y="98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59225</xdr:rowOff>
    </xdr:from>
    <xdr:ext cx="599010" cy="259045"/>
    <xdr:sp macro="" textlink="">
      <xdr:nvSpPr>
        <xdr:cNvPr id="135" name="総務費該当値テキスト"/>
        <xdr:cNvSpPr txBox="1"/>
      </xdr:nvSpPr>
      <xdr:spPr>
        <a:xfrm>
          <a:off x="4686300" y="983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113927</xdr:rowOff>
    </xdr:from>
    <xdr:to>
      <xdr:col>20</xdr:col>
      <xdr:colOff>38100</xdr:colOff>
      <xdr:row>58</xdr:row>
      <xdr:rowOff>44077</xdr:rowOff>
    </xdr:to>
    <xdr:sp macro="" textlink="">
      <xdr:nvSpPr>
        <xdr:cNvPr id="136" name="楕円 135"/>
        <xdr:cNvSpPr/>
      </xdr:nvSpPr>
      <xdr:spPr>
        <a:xfrm>
          <a:off x="3746500" y="9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35204</xdr:rowOff>
    </xdr:from>
    <xdr:ext cx="599010" cy="259045"/>
    <xdr:sp macro="" textlink="">
      <xdr:nvSpPr>
        <xdr:cNvPr id="137" name="テキスト ボックス 136"/>
        <xdr:cNvSpPr txBox="1"/>
      </xdr:nvSpPr>
      <xdr:spPr>
        <a:xfrm>
          <a:off x="3497795" y="997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116806</xdr:rowOff>
    </xdr:from>
    <xdr:to>
      <xdr:col>15</xdr:col>
      <xdr:colOff>101600</xdr:colOff>
      <xdr:row>58</xdr:row>
      <xdr:rowOff>46956</xdr:rowOff>
    </xdr:to>
    <xdr:sp macro="" textlink="">
      <xdr:nvSpPr>
        <xdr:cNvPr id="138" name="楕円 137"/>
        <xdr:cNvSpPr/>
      </xdr:nvSpPr>
      <xdr:spPr>
        <a:xfrm>
          <a:off x="2857500" y="988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38083</xdr:rowOff>
    </xdr:from>
    <xdr:ext cx="599010" cy="259045"/>
    <xdr:sp macro="" textlink="">
      <xdr:nvSpPr>
        <xdr:cNvPr id="139" name="テキスト ボックス 138"/>
        <xdr:cNvSpPr txBox="1"/>
      </xdr:nvSpPr>
      <xdr:spPr>
        <a:xfrm>
          <a:off x="2608795" y="998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63882</xdr:rowOff>
    </xdr:from>
    <xdr:to>
      <xdr:col>10</xdr:col>
      <xdr:colOff>165100</xdr:colOff>
      <xdr:row>57</xdr:row>
      <xdr:rowOff>165482</xdr:rowOff>
    </xdr:to>
    <xdr:sp macro="" textlink="">
      <xdr:nvSpPr>
        <xdr:cNvPr id="140" name="楕円 139"/>
        <xdr:cNvSpPr/>
      </xdr:nvSpPr>
      <xdr:spPr>
        <a:xfrm>
          <a:off x="1968500" y="98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10559</xdr:rowOff>
    </xdr:from>
    <xdr:ext cx="599010" cy="259045"/>
    <xdr:sp macro="" textlink="">
      <xdr:nvSpPr>
        <xdr:cNvPr id="141" name="テキスト ボックス 140"/>
        <xdr:cNvSpPr txBox="1"/>
      </xdr:nvSpPr>
      <xdr:spPr>
        <a:xfrm>
          <a:off x="1719795" y="961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76278</xdr:rowOff>
    </xdr:from>
    <xdr:to>
      <xdr:col>6</xdr:col>
      <xdr:colOff>38100</xdr:colOff>
      <xdr:row>58</xdr:row>
      <xdr:rowOff>6428</xdr:rowOff>
    </xdr:to>
    <xdr:sp macro="" textlink="">
      <xdr:nvSpPr>
        <xdr:cNvPr id="142" name="楕円 141"/>
        <xdr:cNvSpPr/>
      </xdr:nvSpPr>
      <xdr:spPr>
        <a:xfrm>
          <a:off x="1079500" y="98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169005</xdr:rowOff>
    </xdr:from>
    <xdr:ext cx="599010" cy="259045"/>
    <xdr:sp macro="" textlink="">
      <xdr:nvSpPr>
        <xdr:cNvPr id="143" name="テキスト ボックス 142"/>
        <xdr:cNvSpPr txBox="1"/>
      </xdr:nvSpPr>
      <xdr:spPr>
        <a:xfrm>
          <a:off x="830795" y="994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43982</xdr:rowOff>
    </xdr:from>
    <xdr:to>
      <xdr:col>24</xdr:col>
      <xdr:colOff>63500</xdr:colOff>
      <xdr:row>75</xdr:row>
      <xdr:rowOff>87164</xdr:rowOff>
    </xdr:to>
    <xdr:cxnSp macro="">
      <xdr:nvCxnSpPr>
        <xdr:cNvPr id="175" name="直線コネクタ 174"/>
        <xdr:cNvCxnSpPr/>
      </xdr:nvCxnSpPr>
      <xdr:spPr>
        <a:xfrm flipV="1">
          <a:off x="3797300" y="12902732"/>
          <a:ext cx="8382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87164</xdr:rowOff>
    </xdr:from>
    <xdr:to>
      <xdr:col>19</xdr:col>
      <xdr:colOff>177800</xdr:colOff>
      <xdr:row>75</xdr:row>
      <xdr:rowOff>89581</xdr:rowOff>
    </xdr:to>
    <xdr:cxnSp macro="">
      <xdr:nvCxnSpPr>
        <xdr:cNvPr id="178" name="直線コネクタ 177"/>
        <xdr:cNvCxnSpPr/>
      </xdr:nvCxnSpPr>
      <xdr:spPr>
        <a:xfrm flipV="1">
          <a:off x="2908300" y="12945914"/>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89581</xdr:rowOff>
    </xdr:from>
    <xdr:to>
      <xdr:col>15</xdr:col>
      <xdr:colOff>50800</xdr:colOff>
      <xdr:row>75</xdr:row>
      <xdr:rowOff>124527</xdr:rowOff>
    </xdr:to>
    <xdr:cxnSp macro="">
      <xdr:nvCxnSpPr>
        <xdr:cNvPr id="181" name="直線コネクタ 180"/>
        <xdr:cNvCxnSpPr/>
      </xdr:nvCxnSpPr>
      <xdr:spPr>
        <a:xfrm flipV="1">
          <a:off x="2019300" y="12948331"/>
          <a:ext cx="889000" cy="3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124527</xdr:rowOff>
    </xdr:from>
    <xdr:to>
      <xdr:col>10</xdr:col>
      <xdr:colOff>114300</xdr:colOff>
      <xdr:row>76</xdr:row>
      <xdr:rowOff>72713</xdr:rowOff>
    </xdr:to>
    <xdr:cxnSp macro="">
      <xdr:nvCxnSpPr>
        <xdr:cNvPr id="184" name="直線コネクタ 183"/>
        <xdr:cNvCxnSpPr/>
      </xdr:nvCxnSpPr>
      <xdr:spPr>
        <a:xfrm flipV="1">
          <a:off x="1130300" y="12983277"/>
          <a:ext cx="889000" cy="1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164632</xdr:rowOff>
    </xdr:from>
    <xdr:to>
      <xdr:col>24</xdr:col>
      <xdr:colOff>114300</xdr:colOff>
      <xdr:row>75</xdr:row>
      <xdr:rowOff>94782</xdr:rowOff>
    </xdr:to>
    <xdr:sp macro="" textlink="">
      <xdr:nvSpPr>
        <xdr:cNvPr id="194" name="楕円 193"/>
        <xdr:cNvSpPr/>
      </xdr:nvSpPr>
      <xdr:spPr>
        <a:xfrm>
          <a:off x="4584700" y="128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16059</xdr:rowOff>
    </xdr:from>
    <xdr:ext cx="599010" cy="259045"/>
    <xdr:sp macro="" textlink="">
      <xdr:nvSpPr>
        <xdr:cNvPr id="195" name="民生費該当値テキスト"/>
        <xdr:cNvSpPr txBox="1"/>
      </xdr:nvSpPr>
      <xdr:spPr>
        <a:xfrm>
          <a:off x="4686300" y="1270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36364</xdr:rowOff>
    </xdr:from>
    <xdr:to>
      <xdr:col>20</xdr:col>
      <xdr:colOff>38100</xdr:colOff>
      <xdr:row>75</xdr:row>
      <xdr:rowOff>137964</xdr:rowOff>
    </xdr:to>
    <xdr:sp macro="" textlink="">
      <xdr:nvSpPr>
        <xdr:cNvPr id="196" name="楕円 195"/>
        <xdr:cNvSpPr/>
      </xdr:nvSpPr>
      <xdr:spPr>
        <a:xfrm>
          <a:off x="3746500" y="128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154491</xdr:rowOff>
    </xdr:from>
    <xdr:ext cx="599010" cy="259045"/>
    <xdr:sp macro="" textlink="">
      <xdr:nvSpPr>
        <xdr:cNvPr id="197" name="テキスト ボックス 196"/>
        <xdr:cNvSpPr txBox="1"/>
      </xdr:nvSpPr>
      <xdr:spPr>
        <a:xfrm>
          <a:off x="3497795" y="1267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38781</xdr:rowOff>
    </xdr:from>
    <xdr:to>
      <xdr:col>15</xdr:col>
      <xdr:colOff>101600</xdr:colOff>
      <xdr:row>75</xdr:row>
      <xdr:rowOff>140381</xdr:rowOff>
    </xdr:to>
    <xdr:sp macro="" textlink="">
      <xdr:nvSpPr>
        <xdr:cNvPr id="198" name="楕円 197"/>
        <xdr:cNvSpPr/>
      </xdr:nvSpPr>
      <xdr:spPr>
        <a:xfrm>
          <a:off x="2857500" y="128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156908</xdr:rowOff>
    </xdr:from>
    <xdr:ext cx="599010" cy="259045"/>
    <xdr:sp macro="" textlink="">
      <xdr:nvSpPr>
        <xdr:cNvPr id="199" name="テキスト ボックス 198"/>
        <xdr:cNvSpPr txBox="1"/>
      </xdr:nvSpPr>
      <xdr:spPr>
        <a:xfrm>
          <a:off x="2608795" y="126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73727</xdr:rowOff>
    </xdr:from>
    <xdr:to>
      <xdr:col>10</xdr:col>
      <xdr:colOff>165100</xdr:colOff>
      <xdr:row>76</xdr:row>
      <xdr:rowOff>3877</xdr:rowOff>
    </xdr:to>
    <xdr:sp macro="" textlink="">
      <xdr:nvSpPr>
        <xdr:cNvPr id="200" name="楕円 199"/>
        <xdr:cNvSpPr/>
      </xdr:nvSpPr>
      <xdr:spPr>
        <a:xfrm>
          <a:off x="1968500" y="129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20404</xdr:rowOff>
    </xdr:from>
    <xdr:ext cx="599010" cy="259045"/>
    <xdr:sp macro="" textlink="">
      <xdr:nvSpPr>
        <xdr:cNvPr id="201" name="テキスト ボックス 200"/>
        <xdr:cNvSpPr txBox="1"/>
      </xdr:nvSpPr>
      <xdr:spPr>
        <a:xfrm>
          <a:off x="1719795" y="1270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21913</xdr:rowOff>
    </xdr:from>
    <xdr:to>
      <xdr:col>6</xdr:col>
      <xdr:colOff>38100</xdr:colOff>
      <xdr:row>76</xdr:row>
      <xdr:rowOff>123513</xdr:rowOff>
    </xdr:to>
    <xdr:sp macro="" textlink="">
      <xdr:nvSpPr>
        <xdr:cNvPr id="202" name="楕円 201"/>
        <xdr:cNvSpPr/>
      </xdr:nvSpPr>
      <xdr:spPr>
        <a:xfrm>
          <a:off x="1079500" y="130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140040</xdr:rowOff>
    </xdr:from>
    <xdr:ext cx="599010" cy="259045"/>
    <xdr:sp macro="" textlink="">
      <xdr:nvSpPr>
        <xdr:cNvPr id="203" name="テキスト ボックス 202"/>
        <xdr:cNvSpPr txBox="1"/>
      </xdr:nvSpPr>
      <xdr:spPr>
        <a:xfrm>
          <a:off x="830795" y="128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22912</xdr:rowOff>
    </xdr:from>
    <xdr:to>
      <xdr:col>24</xdr:col>
      <xdr:colOff>63500</xdr:colOff>
      <xdr:row>94</xdr:row>
      <xdr:rowOff>103699</xdr:rowOff>
    </xdr:to>
    <xdr:cxnSp macro="">
      <xdr:nvCxnSpPr>
        <xdr:cNvPr id="232" name="直線コネクタ 231"/>
        <xdr:cNvCxnSpPr/>
      </xdr:nvCxnSpPr>
      <xdr:spPr>
        <a:xfrm>
          <a:off x="3797300" y="16139212"/>
          <a:ext cx="838200" cy="8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22912</xdr:rowOff>
    </xdr:from>
    <xdr:to>
      <xdr:col>19</xdr:col>
      <xdr:colOff>177800</xdr:colOff>
      <xdr:row>95</xdr:row>
      <xdr:rowOff>87823</xdr:rowOff>
    </xdr:to>
    <xdr:cxnSp macro="">
      <xdr:nvCxnSpPr>
        <xdr:cNvPr id="235" name="直線コネクタ 234"/>
        <xdr:cNvCxnSpPr/>
      </xdr:nvCxnSpPr>
      <xdr:spPr>
        <a:xfrm flipV="1">
          <a:off x="2908300" y="16139212"/>
          <a:ext cx="889000" cy="23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87823</xdr:rowOff>
    </xdr:from>
    <xdr:to>
      <xdr:col>15</xdr:col>
      <xdr:colOff>50800</xdr:colOff>
      <xdr:row>96</xdr:row>
      <xdr:rowOff>21206</xdr:rowOff>
    </xdr:to>
    <xdr:cxnSp macro="">
      <xdr:nvCxnSpPr>
        <xdr:cNvPr id="238" name="直線コネクタ 237"/>
        <xdr:cNvCxnSpPr/>
      </xdr:nvCxnSpPr>
      <xdr:spPr>
        <a:xfrm flipV="1">
          <a:off x="2019300" y="16375573"/>
          <a:ext cx="889000" cy="10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21206</xdr:rowOff>
    </xdr:from>
    <xdr:to>
      <xdr:col>10</xdr:col>
      <xdr:colOff>114300</xdr:colOff>
      <xdr:row>96</xdr:row>
      <xdr:rowOff>48270</xdr:rowOff>
    </xdr:to>
    <xdr:cxnSp macro="">
      <xdr:nvCxnSpPr>
        <xdr:cNvPr id="241" name="直線コネクタ 240"/>
        <xdr:cNvCxnSpPr/>
      </xdr:nvCxnSpPr>
      <xdr:spPr>
        <a:xfrm flipV="1">
          <a:off x="1130300" y="16480406"/>
          <a:ext cx="8890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52899</xdr:rowOff>
    </xdr:from>
    <xdr:to>
      <xdr:col>24</xdr:col>
      <xdr:colOff>114300</xdr:colOff>
      <xdr:row>94</xdr:row>
      <xdr:rowOff>154499</xdr:rowOff>
    </xdr:to>
    <xdr:sp macro="" textlink="">
      <xdr:nvSpPr>
        <xdr:cNvPr id="251" name="楕円 250"/>
        <xdr:cNvSpPr/>
      </xdr:nvSpPr>
      <xdr:spPr>
        <a:xfrm>
          <a:off x="4584700" y="161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75776</xdr:rowOff>
    </xdr:from>
    <xdr:ext cx="599010" cy="259045"/>
    <xdr:sp macro="" textlink="">
      <xdr:nvSpPr>
        <xdr:cNvPr id="252" name="衛生費該当値テキスト"/>
        <xdr:cNvSpPr txBox="1"/>
      </xdr:nvSpPr>
      <xdr:spPr>
        <a:xfrm>
          <a:off x="4686300" y="160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143562</xdr:rowOff>
    </xdr:from>
    <xdr:to>
      <xdr:col>20</xdr:col>
      <xdr:colOff>38100</xdr:colOff>
      <xdr:row>94</xdr:row>
      <xdr:rowOff>73712</xdr:rowOff>
    </xdr:to>
    <xdr:sp macro="" textlink="">
      <xdr:nvSpPr>
        <xdr:cNvPr id="253" name="楕円 252"/>
        <xdr:cNvSpPr/>
      </xdr:nvSpPr>
      <xdr:spPr>
        <a:xfrm>
          <a:off x="3746500" y="160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90239</xdr:rowOff>
    </xdr:from>
    <xdr:ext cx="599010" cy="259045"/>
    <xdr:sp macro="" textlink="">
      <xdr:nvSpPr>
        <xdr:cNvPr id="254" name="テキスト ボックス 253"/>
        <xdr:cNvSpPr txBox="1"/>
      </xdr:nvSpPr>
      <xdr:spPr>
        <a:xfrm>
          <a:off x="3497795" y="1586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37023</xdr:rowOff>
    </xdr:from>
    <xdr:to>
      <xdr:col>15</xdr:col>
      <xdr:colOff>101600</xdr:colOff>
      <xdr:row>95</xdr:row>
      <xdr:rowOff>138623</xdr:rowOff>
    </xdr:to>
    <xdr:sp macro="" textlink="">
      <xdr:nvSpPr>
        <xdr:cNvPr id="255" name="楕円 254"/>
        <xdr:cNvSpPr/>
      </xdr:nvSpPr>
      <xdr:spPr>
        <a:xfrm>
          <a:off x="2857500" y="163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155150</xdr:rowOff>
    </xdr:from>
    <xdr:ext cx="599010" cy="259045"/>
    <xdr:sp macro="" textlink="">
      <xdr:nvSpPr>
        <xdr:cNvPr id="256" name="テキスト ボックス 255"/>
        <xdr:cNvSpPr txBox="1"/>
      </xdr:nvSpPr>
      <xdr:spPr>
        <a:xfrm>
          <a:off x="2608795" y="1610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141856</xdr:rowOff>
    </xdr:from>
    <xdr:to>
      <xdr:col>10</xdr:col>
      <xdr:colOff>165100</xdr:colOff>
      <xdr:row>96</xdr:row>
      <xdr:rowOff>72006</xdr:rowOff>
    </xdr:to>
    <xdr:sp macro="" textlink="">
      <xdr:nvSpPr>
        <xdr:cNvPr id="257" name="楕円 256"/>
        <xdr:cNvSpPr/>
      </xdr:nvSpPr>
      <xdr:spPr>
        <a:xfrm>
          <a:off x="1968500" y="164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88533</xdr:rowOff>
    </xdr:from>
    <xdr:ext cx="599010" cy="259045"/>
    <xdr:sp macro="" textlink="">
      <xdr:nvSpPr>
        <xdr:cNvPr id="258" name="テキスト ボックス 257"/>
        <xdr:cNvSpPr txBox="1"/>
      </xdr:nvSpPr>
      <xdr:spPr>
        <a:xfrm>
          <a:off x="1719795" y="162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168920</xdr:rowOff>
    </xdr:from>
    <xdr:to>
      <xdr:col>6</xdr:col>
      <xdr:colOff>38100</xdr:colOff>
      <xdr:row>96</xdr:row>
      <xdr:rowOff>99070</xdr:rowOff>
    </xdr:to>
    <xdr:sp macro="" textlink="">
      <xdr:nvSpPr>
        <xdr:cNvPr id="259" name="楕円 258"/>
        <xdr:cNvSpPr/>
      </xdr:nvSpPr>
      <xdr:spPr>
        <a:xfrm>
          <a:off x="1079500" y="164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115597</xdr:rowOff>
    </xdr:from>
    <xdr:ext cx="599010" cy="259045"/>
    <xdr:sp macro="" textlink="">
      <xdr:nvSpPr>
        <xdr:cNvPr id="260" name="テキスト ボックス 259"/>
        <xdr:cNvSpPr txBox="1"/>
      </xdr:nvSpPr>
      <xdr:spPr>
        <a:xfrm>
          <a:off x="830795" y="1623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42908</xdr:rowOff>
    </xdr:from>
    <xdr:to>
      <xdr:col>55</xdr:col>
      <xdr:colOff>0</xdr:colOff>
      <xdr:row>58</xdr:row>
      <xdr:rowOff>76731</xdr:rowOff>
    </xdr:to>
    <xdr:cxnSp macro="">
      <xdr:nvCxnSpPr>
        <xdr:cNvPr id="346" name="直線コネクタ 345"/>
        <xdr:cNvCxnSpPr/>
      </xdr:nvCxnSpPr>
      <xdr:spPr>
        <a:xfrm flipV="1">
          <a:off x="9639300" y="9987008"/>
          <a:ext cx="838200" cy="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72858</xdr:rowOff>
    </xdr:from>
    <xdr:to>
      <xdr:col>50</xdr:col>
      <xdr:colOff>114300</xdr:colOff>
      <xdr:row>58</xdr:row>
      <xdr:rowOff>76731</xdr:rowOff>
    </xdr:to>
    <xdr:cxnSp macro="">
      <xdr:nvCxnSpPr>
        <xdr:cNvPr id="349" name="直線コネクタ 348"/>
        <xdr:cNvCxnSpPr/>
      </xdr:nvCxnSpPr>
      <xdr:spPr>
        <a:xfrm>
          <a:off x="8750300" y="10016958"/>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71172</xdr:rowOff>
    </xdr:from>
    <xdr:to>
      <xdr:col>45</xdr:col>
      <xdr:colOff>177800</xdr:colOff>
      <xdr:row>58</xdr:row>
      <xdr:rowOff>72858</xdr:rowOff>
    </xdr:to>
    <xdr:cxnSp macro="">
      <xdr:nvCxnSpPr>
        <xdr:cNvPr id="352" name="直線コネクタ 351"/>
        <xdr:cNvCxnSpPr/>
      </xdr:nvCxnSpPr>
      <xdr:spPr>
        <a:xfrm>
          <a:off x="7861300" y="10015272"/>
          <a:ext cx="889000" cy="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71172</xdr:rowOff>
    </xdr:from>
    <xdr:to>
      <xdr:col>41</xdr:col>
      <xdr:colOff>50800</xdr:colOff>
      <xdr:row>58</xdr:row>
      <xdr:rowOff>78534</xdr:rowOff>
    </xdr:to>
    <xdr:cxnSp macro="">
      <xdr:nvCxnSpPr>
        <xdr:cNvPr id="355" name="直線コネクタ 354"/>
        <xdr:cNvCxnSpPr/>
      </xdr:nvCxnSpPr>
      <xdr:spPr>
        <a:xfrm flipV="1">
          <a:off x="6972300" y="10015272"/>
          <a:ext cx="889000" cy="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163558</xdr:rowOff>
    </xdr:from>
    <xdr:to>
      <xdr:col>55</xdr:col>
      <xdr:colOff>50800</xdr:colOff>
      <xdr:row>58</xdr:row>
      <xdr:rowOff>93708</xdr:rowOff>
    </xdr:to>
    <xdr:sp macro="" textlink="">
      <xdr:nvSpPr>
        <xdr:cNvPr id="365" name="楕円 364"/>
        <xdr:cNvSpPr/>
      </xdr:nvSpPr>
      <xdr:spPr>
        <a:xfrm>
          <a:off x="10426700" y="99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141985</xdr:rowOff>
    </xdr:from>
    <xdr:ext cx="599010" cy="259045"/>
    <xdr:sp macro="" textlink="">
      <xdr:nvSpPr>
        <xdr:cNvPr id="366" name="農林水産業費該当値テキスト"/>
        <xdr:cNvSpPr txBox="1"/>
      </xdr:nvSpPr>
      <xdr:spPr>
        <a:xfrm>
          <a:off x="10528300" y="991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25931</xdr:rowOff>
    </xdr:from>
    <xdr:to>
      <xdr:col>50</xdr:col>
      <xdr:colOff>165100</xdr:colOff>
      <xdr:row>58</xdr:row>
      <xdr:rowOff>127531</xdr:rowOff>
    </xdr:to>
    <xdr:sp macro="" textlink="">
      <xdr:nvSpPr>
        <xdr:cNvPr id="367" name="楕円 366"/>
        <xdr:cNvSpPr/>
      </xdr:nvSpPr>
      <xdr:spPr>
        <a:xfrm>
          <a:off x="9588500" y="99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118658</xdr:rowOff>
    </xdr:from>
    <xdr:ext cx="599010" cy="259045"/>
    <xdr:sp macro="" textlink="">
      <xdr:nvSpPr>
        <xdr:cNvPr id="368" name="テキスト ボックス 367"/>
        <xdr:cNvSpPr txBox="1"/>
      </xdr:nvSpPr>
      <xdr:spPr>
        <a:xfrm>
          <a:off x="9339795" y="1006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22058</xdr:rowOff>
    </xdr:from>
    <xdr:to>
      <xdr:col>46</xdr:col>
      <xdr:colOff>38100</xdr:colOff>
      <xdr:row>58</xdr:row>
      <xdr:rowOff>123658</xdr:rowOff>
    </xdr:to>
    <xdr:sp macro="" textlink="">
      <xdr:nvSpPr>
        <xdr:cNvPr id="369" name="楕円 368"/>
        <xdr:cNvSpPr/>
      </xdr:nvSpPr>
      <xdr:spPr>
        <a:xfrm>
          <a:off x="8699500" y="99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114785</xdr:rowOff>
    </xdr:from>
    <xdr:ext cx="599010" cy="259045"/>
    <xdr:sp macro="" textlink="">
      <xdr:nvSpPr>
        <xdr:cNvPr id="370" name="テキスト ボックス 369"/>
        <xdr:cNvSpPr txBox="1"/>
      </xdr:nvSpPr>
      <xdr:spPr>
        <a:xfrm>
          <a:off x="8450795" y="100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20372</xdr:rowOff>
    </xdr:from>
    <xdr:to>
      <xdr:col>41</xdr:col>
      <xdr:colOff>101600</xdr:colOff>
      <xdr:row>58</xdr:row>
      <xdr:rowOff>121972</xdr:rowOff>
    </xdr:to>
    <xdr:sp macro="" textlink="">
      <xdr:nvSpPr>
        <xdr:cNvPr id="371" name="楕円 370"/>
        <xdr:cNvSpPr/>
      </xdr:nvSpPr>
      <xdr:spPr>
        <a:xfrm>
          <a:off x="7810500" y="99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113099</xdr:rowOff>
    </xdr:from>
    <xdr:ext cx="599010" cy="259045"/>
    <xdr:sp macro="" textlink="">
      <xdr:nvSpPr>
        <xdr:cNvPr id="372" name="テキスト ボックス 371"/>
        <xdr:cNvSpPr txBox="1"/>
      </xdr:nvSpPr>
      <xdr:spPr>
        <a:xfrm>
          <a:off x="7561795" y="1005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27734</xdr:rowOff>
    </xdr:from>
    <xdr:to>
      <xdr:col>36</xdr:col>
      <xdr:colOff>165100</xdr:colOff>
      <xdr:row>58</xdr:row>
      <xdr:rowOff>129334</xdr:rowOff>
    </xdr:to>
    <xdr:sp macro="" textlink="">
      <xdr:nvSpPr>
        <xdr:cNvPr id="373" name="楕円 372"/>
        <xdr:cNvSpPr/>
      </xdr:nvSpPr>
      <xdr:spPr>
        <a:xfrm>
          <a:off x="6921500" y="99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120461</xdr:rowOff>
    </xdr:from>
    <xdr:ext cx="599010" cy="259045"/>
    <xdr:sp macro="" textlink="">
      <xdr:nvSpPr>
        <xdr:cNvPr id="374" name="テキスト ボックス 373"/>
        <xdr:cNvSpPr txBox="1"/>
      </xdr:nvSpPr>
      <xdr:spPr>
        <a:xfrm>
          <a:off x="6672795" y="1006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xdr:rowOff>
    </xdr:from>
    <xdr:to>
      <xdr:col>55</xdr:col>
      <xdr:colOff>0</xdr:colOff>
      <xdr:row>78</xdr:row>
      <xdr:rowOff>3634</xdr:rowOff>
    </xdr:to>
    <xdr:cxnSp macro="">
      <xdr:nvCxnSpPr>
        <xdr:cNvPr id="403" name="直線コネクタ 402"/>
        <xdr:cNvCxnSpPr/>
      </xdr:nvCxnSpPr>
      <xdr:spPr>
        <a:xfrm>
          <a:off x="9639300" y="13373148"/>
          <a:ext cx="8382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145171</xdr:rowOff>
    </xdr:from>
    <xdr:to>
      <xdr:col>50</xdr:col>
      <xdr:colOff>114300</xdr:colOff>
      <xdr:row>78</xdr:row>
      <xdr:rowOff>48</xdr:rowOff>
    </xdr:to>
    <xdr:cxnSp macro="">
      <xdr:nvCxnSpPr>
        <xdr:cNvPr id="406" name="直線コネクタ 405"/>
        <xdr:cNvCxnSpPr/>
      </xdr:nvCxnSpPr>
      <xdr:spPr>
        <a:xfrm>
          <a:off x="8750300" y="13346821"/>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110615</xdr:rowOff>
    </xdr:from>
    <xdr:to>
      <xdr:col>45</xdr:col>
      <xdr:colOff>177800</xdr:colOff>
      <xdr:row>77</xdr:row>
      <xdr:rowOff>145171</xdr:rowOff>
    </xdr:to>
    <xdr:cxnSp macro="">
      <xdr:nvCxnSpPr>
        <xdr:cNvPr id="409" name="直線コネクタ 408"/>
        <xdr:cNvCxnSpPr/>
      </xdr:nvCxnSpPr>
      <xdr:spPr>
        <a:xfrm>
          <a:off x="7861300" y="13312265"/>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108046</xdr:rowOff>
    </xdr:from>
    <xdr:to>
      <xdr:col>41</xdr:col>
      <xdr:colOff>50800</xdr:colOff>
      <xdr:row>77</xdr:row>
      <xdr:rowOff>110615</xdr:rowOff>
    </xdr:to>
    <xdr:cxnSp macro="">
      <xdr:nvCxnSpPr>
        <xdr:cNvPr id="412" name="直線コネクタ 411"/>
        <xdr:cNvCxnSpPr/>
      </xdr:nvCxnSpPr>
      <xdr:spPr>
        <a:xfrm>
          <a:off x="6972300" y="13309696"/>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124284</xdr:rowOff>
    </xdr:from>
    <xdr:to>
      <xdr:col>55</xdr:col>
      <xdr:colOff>50800</xdr:colOff>
      <xdr:row>78</xdr:row>
      <xdr:rowOff>54434</xdr:rowOff>
    </xdr:to>
    <xdr:sp macro="" textlink="">
      <xdr:nvSpPr>
        <xdr:cNvPr id="422" name="楕円 421"/>
        <xdr:cNvSpPr/>
      </xdr:nvSpPr>
      <xdr:spPr>
        <a:xfrm>
          <a:off x="10426700" y="133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102711</xdr:rowOff>
    </xdr:from>
    <xdr:ext cx="534377" cy="259045"/>
    <xdr:sp macro="" textlink="">
      <xdr:nvSpPr>
        <xdr:cNvPr id="423" name="商工費該当値テキスト"/>
        <xdr:cNvSpPr txBox="1"/>
      </xdr:nvSpPr>
      <xdr:spPr>
        <a:xfrm>
          <a:off x="10528300" y="1330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120698</xdr:rowOff>
    </xdr:from>
    <xdr:to>
      <xdr:col>50</xdr:col>
      <xdr:colOff>165100</xdr:colOff>
      <xdr:row>78</xdr:row>
      <xdr:rowOff>50848</xdr:rowOff>
    </xdr:to>
    <xdr:sp macro="" textlink="">
      <xdr:nvSpPr>
        <xdr:cNvPr id="424" name="楕円 423"/>
        <xdr:cNvSpPr/>
      </xdr:nvSpPr>
      <xdr:spPr>
        <a:xfrm>
          <a:off x="9588500" y="133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41975</xdr:rowOff>
    </xdr:from>
    <xdr:ext cx="534377" cy="259045"/>
    <xdr:sp macro="" textlink="">
      <xdr:nvSpPr>
        <xdr:cNvPr id="425" name="テキスト ボックス 424"/>
        <xdr:cNvSpPr txBox="1"/>
      </xdr:nvSpPr>
      <xdr:spPr>
        <a:xfrm>
          <a:off x="9372111" y="134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94371</xdr:rowOff>
    </xdr:from>
    <xdr:to>
      <xdr:col>46</xdr:col>
      <xdr:colOff>38100</xdr:colOff>
      <xdr:row>78</xdr:row>
      <xdr:rowOff>24521</xdr:rowOff>
    </xdr:to>
    <xdr:sp macro="" textlink="">
      <xdr:nvSpPr>
        <xdr:cNvPr id="426" name="楕円 425"/>
        <xdr:cNvSpPr/>
      </xdr:nvSpPr>
      <xdr:spPr>
        <a:xfrm>
          <a:off x="8699500" y="132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15648</xdr:rowOff>
    </xdr:from>
    <xdr:ext cx="534377" cy="259045"/>
    <xdr:sp macro="" textlink="">
      <xdr:nvSpPr>
        <xdr:cNvPr id="427" name="テキスト ボックス 426"/>
        <xdr:cNvSpPr txBox="1"/>
      </xdr:nvSpPr>
      <xdr:spPr>
        <a:xfrm>
          <a:off x="8483111" y="1338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59815</xdr:rowOff>
    </xdr:from>
    <xdr:to>
      <xdr:col>41</xdr:col>
      <xdr:colOff>101600</xdr:colOff>
      <xdr:row>77</xdr:row>
      <xdr:rowOff>161415</xdr:rowOff>
    </xdr:to>
    <xdr:sp macro="" textlink="">
      <xdr:nvSpPr>
        <xdr:cNvPr id="428" name="楕円 427"/>
        <xdr:cNvSpPr/>
      </xdr:nvSpPr>
      <xdr:spPr>
        <a:xfrm>
          <a:off x="7810500" y="13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6492</xdr:rowOff>
    </xdr:from>
    <xdr:ext cx="534377" cy="259045"/>
    <xdr:sp macro="" textlink="">
      <xdr:nvSpPr>
        <xdr:cNvPr id="429" name="テキスト ボックス 428"/>
        <xdr:cNvSpPr txBox="1"/>
      </xdr:nvSpPr>
      <xdr:spPr>
        <a:xfrm>
          <a:off x="7594111" y="130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57246</xdr:rowOff>
    </xdr:from>
    <xdr:to>
      <xdr:col>36</xdr:col>
      <xdr:colOff>165100</xdr:colOff>
      <xdr:row>77</xdr:row>
      <xdr:rowOff>158846</xdr:rowOff>
    </xdr:to>
    <xdr:sp macro="" textlink="">
      <xdr:nvSpPr>
        <xdr:cNvPr id="430" name="楕円 429"/>
        <xdr:cNvSpPr/>
      </xdr:nvSpPr>
      <xdr:spPr>
        <a:xfrm>
          <a:off x="6921500" y="132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3923</xdr:rowOff>
    </xdr:from>
    <xdr:ext cx="534377" cy="259045"/>
    <xdr:sp macro="" textlink="">
      <xdr:nvSpPr>
        <xdr:cNvPr id="431" name="テキスト ボックス 430"/>
        <xdr:cNvSpPr txBox="1"/>
      </xdr:nvSpPr>
      <xdr:spPr>
        <a:xfrm>
          <a:off x="6705111" y="130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151012</xdr:rowOff>
    </xdr:from>
    <xdr:to>
      <xdr:col>55</xdr:col>
      <xdr:colOff>0</xdr:colOff>
      <xdr:row>98</xdr:row>
      <xdr:rowOff>58074</xdr:rowOff>
    </xdr:to>
    <xdr:cxnSp macro="">
      <xdr:nvCxnSpPr>
        <xdr:cNvPr id="462" name="直線コネクタ 461"/>
        <xdr:cNvCxnSpPr/>
      </xdr:nvCxnSpPr>
      <xdr:spPr>
        <a:xfrm flipV="1">
          <a:off x="9639300" y="16781662"/>
          <a:ext cx="838200" cy="7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58074</xdr:rowOff>
    </xdr:from>
    <xdr:to>
      <xdr:col>50</xdr:col>
      <xdr:colOff>114300</xdr:colOff>
      <xdr:row>98</xdr:row>
      <xdr:rowOff>81269</xdr:rowOff>
    </xdr:to>
    <xdr:cxnSp macro="">
      <xdr:nvCxnSpPr>
        <xdr:cNvPr id="465" name="直線コネクタ 464"/>
        <xdr:cNvCxnSpPr/>
      </xdr:nvCxnSpPr>
      <xdr:spPr>
        <a:xfrm flipV="1">
          <a:off x="8750300" y="16860174"/>
          <a:ext cx="889000" cy="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1091</xdr:rowOff>
    </xdr:from>
    <xdr:to>
      <xdr:col>45</xdr:col>
      <xdr:colOff>177800</xdr:colOff>
      <xdr:row>98</xdr:row>
      <xdr:rowOff>81269</xdr:rowOff>
    </xdr:to>
    <xdr:cxnSp macro="">
      <xdr:nvCxnSpPr>
        <xdr:cNvPr id="468" name="直線コネクタ 467"/>
        <xdr:cNvCxnSpPr/>
      </xdr:nvCxnSpPr>
      <xdr:spPr>
        <a:xfrm>
          <a:off x="7861300" y="16803191"/>
          <a:ext cx="889000" cy="8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1091</xdr:rowOff>
    </xdr:from>
    <xdr:to>
      <xdr:col>41</xdr:col>
      <xdr:colOff>50800</xdr:colOff>
      <xdr:row>98</xdr:row>
      <xdr:rowOff>13495</xdr:rowOff>
    </xdr:to>
    <xdr:cxnSp macro="">
      <xdr:nvCxnSpPr>
        <xdr:cNvPr id="471" name="直線コネクタ 470"/>
        <xdr:cNvCxnSpPr/>
      </xdr:nvCxnSpPr>
      <xdr:spPr>
        <a:xfrm flipV="1">
          <a:off x="6972300" y="16803191"/>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100212</xdr:rowOff>
    </xdr:from>
    <xdr:to>
      <xdr:col>55</xdr:col>
      <xdr:colOff>50800</xdr:colOff>
      <xdr:row>98</xdr:row>
      <xdr:rowOff>30362</xdr:rowOff>
    </xdr:to>
    <xdr:sp macro="" textlink="">
      <xdr:nvSpPr>
        <xdr:cNvPr id="481" name="楕円 480"/>
        <xdr:cNvSpPr/>
      </xdr:nvSpPr>
      <xdr:spPr>
        <a:xfrm>
          <a:off x="10426700" y="167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78639</xdr:rowOff>
    </xdr:from>
    <xdr:ext cx="599010" cy="259045"/>
    <xdr:sp macro="" textlink="">
      <xdr:nvSpPr>
        <xdr:cNvPr id="482" name="土木費該当値テキスト"/>
        <xdr:cNvSpPr txBox="1"/>
      </xdr:nvSpPr>
      <xdr:spPr>
        <a:xfrm>
          <a:off x="10528300" y="167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7274</xdr:rowOff>
    </xdr:from>
    <xdr:to>
      <xdr:col>50</xdr:col>
      <xdr:colOff>165100</xdr:colOff>
      <xdr:row>98</xdr:row>
      <xdr:rowOff>108874</xdr:rowOff>
    </xdr:to>
    <xdr:sp macro="" textlink="">
      <xdr:nvSpPr>
        <xdr:cNvPr id="483" name="楕円 482"/>
        <xdr:cNvSpPr/>
      </xdr:nvSpPr>
      <xdr:spPr>
        <a:xfrm>
          <a:off x="9588500" y="168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100001</xdr:rowOff>
    </xdr:from>
    <xdr:ext cx="599010" cy="259045"/>
    <xdr:sp macro="" textlink="">
      <xdr:nvSpPr>
        <xdr:cNvPr id="484" name="テキスト ボックス 483"/>
        <xdr:cNvSpPr txBox="1"/>
      </xdr:nvSpPr>
      <xdr:spPr>
        <a:xfrm>
          <a:off x="9339795" y="1690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30469</xdr:rowOff>
    </xdr:from>
    <xdr:to>
      <xdr:col>46</xdr:col>
      <xdr:colOff>38100</xdr:colOff>
      <xdr:row>98</xdr:row>
      <xdr:rowOff>132069</xdr:rowOff>
    </xdr:to>
    <xdr:sp macro="" textlink="">
      <xdr:nvSpPr>
        <xdr:cNvPr id="485" name="楕円 484"/>
        <xdr:cNvSpPr/>
      </xdr:nvSpPr>
      <xdr:spPr>
        <a:xfrm>
          <a:off x="8699500" y="168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123196</xdr:rowOff>
    </xdr:from>
    <xdr:ext cx="599010" cy="259045"/>
    <xdr:sp macro="" textlink="">
      <xdr:nvSpPr>
        <xdr:cNvPr id="486" name="テキスト ボックス 485"/>
        <xdr:cNvSpPr txBox="1"/>
      </xdr:nvSpPr>
      <xdr:spPr>
        <a:xfrm>
          <a:off x="8450795" y="1692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121741</xdr:rowOff>
    </xdr:from>
    <xdr:to>
      <xdr:col>41</xdr:col>
      <xdr:colOff>101600</xdr:colOff>
      <xdr:row>98</xdr:row>
      <xdr:rowOff>51891</xdr:rowOff>
    </xdr:to>
    <xdr:sp macro="" textlink="">
      <xdr:nvSpPr>
        <xdr:cNvPr id="487" name="楕円 486"/>
        <xdr:cNvSpPr/>
      </xdr:nvSpPr>
      <xdr:spPr>
        <a:xfrm>
          <a:off x="7810500" y="167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68418</xdr:rowOff>
    </xdr:from>
    <xdr:ext cx="599010" cy="259045"/>
    <xdr:sp macro="" textlink="">
      <xdr:nvSpPr>
        <xdr:cNvPr id="488" name="テキスト ボックス 487"/>
        <xdr:cNvSpPr txBox="1"/>
      </xdr:nvSpPr>
      <xdr:spPr>
        <a:xfrm>
          <a:off x="7561795" y="1652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134145</xdr:rowOff>
    </xdr:from>
    <xdr:to>
      <xdr:col>36</xdr:col>
      <xdr:colOff>165100</xdr:colOff>
      <xdr:row>98</xdr:row>
      <xdr:rowOff>64295</xdr:rowOff>
    </xdr:to>
    <xdr:sp macro="" textlink="">
      <xdr:nvSpPr>
        <xdr:cNvPr id="489" name="楕円 488"/>
        <xdr:cNvSpPr/>
      </xdr:nvSpPr>
      <xdr:spPr>
        <a:xfrm>
          <a:off x="6921500" y="167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80822</xdr:rowOff>
    </xdr:from>
    <xdr:ext cx="599010" cy="259045"/>
    <xdr:sp macro="" textlink="">
      <xdr:nvSpPr>
        <xdr:cNvPr id="490" name="テキスト ボックス 489"/>
        <xdr:cNvSpPr txBox="1"/>
      </xdr:nvSpPr>
      <xdr:spPr>
        <a:xfrm>
          <a:off x="6672795" y="1654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67493</xdr:rowOff>
    </xdr:from>
    <xdr:to>
      <xdr:col>85</xdr:col>
      <xdr:colOff>127000</xdr:colOff>
      <xdr:row>37</xdr:row>
      <xdr:rowOff>121454</xdr:rowOff>
    </xdr:to>
    <xdr:cxnSp macro="">
      <xdr:nvCxnSpPr>
        <xdr:cNvPr id="519" name="直線コネクタ 518"/>
        <xdr:cNvCxnSpPr/>
      </xdr:nvCxnSpPr>
      <xdr:spPr>
        <a:xfrm>
          <a:off x="15481300" y="6411143"/>
          <a:ext cx="838200" cy="5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67493</xdr:rowOff>
    </xdr:from>
    <xdr:to>
      <xdr:col>81</xdr:col>
      <xdr:colOff>50800</xdr:colOff>
      <xdr:row>37</xdr:row>
      <xdr:rowOff>132819</xdr:rowOff>
    </xdr:to>
    <xdr:cxnSp macro="">
      <xdr:nvCxnSpPr>
        <xdr:cNvPr id="522" name="直線コネクタ 521"/>
        <xdr:cNvCxnSpPr/>
      </xdr:nvCxnSpPr>
      <xdr:spPr>
        <a:xfrm flipV="1">
          <a:off x="14592300" y="6411143"/>
          <a:ext cx="889000" cy="6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124670</xdr:rowOff>
    </xdr:from>
    <xdr:to>
      <xdr:col>76</xdr:col>
      <xdr:colOff>114300</xdr:colOff>
      <xdr:row>37</xdr:row>
      <xdr:rowOff>132819</xdr:rowOff>
    </xdr:to>
    <xdr:cxnSp macro="">
      <xdr:nvCxnSpPr>
        <xdr:cNvPr id="525" name="直線コネクタ 524"/>
        <xdr:cNvCxnSpPr/>
      </xdr:nvCxnSpPr>
      <xdr:spPr>
        <a:xfrm>
          <a:off x="13703300" y="6468320"/>
          <a:ext cx="8890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97203</xdr:rowOff>
    </xdr:from>
    <xdr:to>
      <xdr:col>71</xdr:col>
      <xdr:colOff>177800</xdr:colOff>
      <xdr:row>37</xdr:row>
      <xdr:rowOff>124670</xdr:rowOff>
    </xdr:to>
    <xdr:cxnSp macro="">
      <xdr:nvCxnSpPr>
        <xdr:cNvPr id="528" name="直線コネクタ 527"/>
        <xdr:cNvCxnSpPr/>
      </xdr:nvCxnSpPr>
      <xdr:spPr>
        <a:xfrm>
          <a:off x="12814300" y="6440853"/>
          <a:ext cx="889000" cy="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70654</xdr:rowOff>
    </xdr:from>
    <xdr:to>
      <xdr:col>85</xdr:col>
      <xdr:colOff>177800</xdr:colOff>
      <xdr:row>38</xdr:row>
      <xdr:rowOff>804</xdr:rowOff>
    </xdr:to>
    <xdr:sp macro="" textlink="">
      <xdr:nvSpPr>
        <xdr:cNvPr id="538" name="楕円 537"/>
        <xdr:cNvSpPr/>
      </xdr:nvSpPr>
      <xdr:spPr>
        <a:xfrm>
          <a:off x="16268700" y="641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93531</xdr:rowOff>
    </xdr:from>
    <xdr:ext cx="534377" cy="259045"/>
    <xdr:sp macro="" textlink="">
      <xdr:nvSpPr>
        <xdr:cNvPr id="539" name="消防費該当値テキスト"/>
        <xdr:cNvSpPr txBox="1"/>
      </xdr:nvSpPr>
      <xdr:spPr>
        <a:xfrm>
          <a:off x="16370300" y="626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16693</xdr:rowOff>
    </xdr:from>
    <xdr:to>
      <xdr:col>81</xdr:col>
      <xdr:colOff>101600</xdr:colOff>
      <xdr:row>37</xdr:row>
      <xdr:rowOff>118293</xdr:rowOff>
    </xdr:to>
    <xdr:sp macro="" textlink="">
      <xdr:nvSpPr>
        <xdr:cNvPr id="540" name="楕円 539"/>
        <xdr:cNvSpPr/>
      </xdr:nvSpPr>
      <xdr:spPr>
        <a:xfrm>
          <a:off x="15430500" y="63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134820</xdr:rowOff>
    </xdr:from>
    <xdr:ext cx="534377" cy="259045"/>
    <xdr:sp macro="" textlink="">
      <xdr:nvSpPr>
        <xdr:cNvPr id="541" name="テキスト ボックス 540"/>
        <xdr:cNvSpPr txBox="1"/>
      </xdr:nvSpPr>
      <xdr:spPr>
        <a:xfrm>
          <a:off x="15214111" y="61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82019</xdr:rowOff>
    </xdr:from>
    <xdr:to>
      <xdr:col>76</xdr:col>
      <xdr:colOff>165100</xdr:colOff>
      <xdr:row>38</xdr:row>
      <xdr:rowOff>12169</xdr:rowOff>
    </xdr:to>
    <xdr:sp macro="" textlink="">
      <xdr:nvSpPr>
        <xdr:cNvPr id="542" name="楕円 541"/>
        <xdr:cNvSpPr/>
      </xdr:nvSpPr>
      <xdr:spPr>
        <a:xfrm>
          <a:off x="14541500" y="64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28696</xdr:rowOff>
    </xdr:from>
    <xdr:ext cx="534377" cy="259045"/>
    <xdr:sp macro="" textlink="">
      <xdr:nvSpPr>
        <xdr:cNvPr id="543" name="テキスト ボックス 542"/>
        <xdr:cNvSpPr txBox="1"/>
      </xdr:nvSpPr>
      <xdr:spPr>
        <a:xfrm>
          <a:off x="14325111" y="62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73870</xdr:rowOff>
    </xdr:from>
    <xdr:to>
      <xdr:col>72</xdr:col>
      <xdr:colOff>38100</xdr:colOff>
      <xdr:row>38</xdr:row>
      <xdr:rowOff>4020</xdr:rowOff>
    </xdr:to>
    <xdr:sp macro="" textlink="">
      <xdr:nvSpPr>
        <xdr:cNvPr id="544" name="楕円 543"/>
        <xdr:cNvSpPr/>
      </xdr:nvSpPr>
      <xdr:spPr>
        <a:xfrm>
          <a:off x="13652500" y="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20547</xdr:rowOff>
    </xdr:from>
    <xdr:ext cx="534377" cy="259045"/>
    <xdr:sp macro="" textlink="">
      <xdr:nvSpPr>
        <xdr:cNvPr id="545" name="テキスト ボックス 544"/>
        <xdr:cNvSpPr txBox="1"/>
      </xdr:nvSpPr>
      <xdr:spPr>
        <a:xfrm>
          <a:off x="13436111" y="61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46403</xdr:rowOff>
    </xdr:from>
    <xdr:to>
      <xdr:col>67</xdr:col>
      <xdr:colOff>101600</xdr:colOff>
      <xdr:row>37</xdr:row>
      <xdr:rowOff>148003</xdr:rowOff>
    </xdr:to>
    <xdr:sp macro="" textlink="">
      <xdr:nvSpPr>
        <xdr:cNvPr id="546" name="楕円 545"/>
        <xdr:cNvSpPr/>
      </xdr:nvSpPr>
      <xdr:spPr>
        <a:xfrm>
          <a:off x="12763500" y="63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164530</xdr:rowOff>
    </xdr:from>
    <xdr:ext cx="534377" cy="259045"/>
    <xdr:sp macro="" textlink="">
      <xdr:nvSpPr>
        <xdr:cNvPr id="547" name="テキスト ボックス 546"/>
        <xdr:cNvSpPr txBox="1"/>
      </xdr:nvSpPr>
      <xdr:spPr>
        <a:xfrm>
          <a:off x="12547111" y="616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49300</xdr:rowOff>
    </xdr:from>
    <xdr:to>
      <xdr:col>85</xdr:col>
      <xdr:colOff>127000</xdr:colOff>
      <xdr:row>57</xdr:row>
      <xdr:rowOff>85290</xdr:rowOff>
    </xdr:to>
    <xdr:cxnSp macro="">
      <xdr:nvCxnSpPr>
        <xdr:cNvPr id="578" name="直線コネクタ 577"/>
        <xdr:cNvCxnSpPr/>
      </xdr:nvCxnSpPr>
      <xdr:spPr>
        <a:xfrm>
          <a:off x="15481300" y="9307600"/>
          <a:ext cx="838200" cy="55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49300</xdr:rowOff>
    </xdr:from>
    <xdr:to>
      <xdr:col>81</xdr:col>
      <xdr:colOff>50800</xdr:colOff>
      <xdr:row>57</xdr:row>
      <xdr:rowOff>117785</xdr:rowOff>
    </xdr:to>
    <xdr:cxnSp macro="">
      <xdr:nvCxnSpPr>
        <xdr:cNvPr id="581" name="直線コネクタ 580"/>
        <xdr:cNvCxnSpPr/>
      </xdr:nvCxnSpPr>
      <xdr:spPr>
        <a:xfrm flipV="1">
          <a:off x="14592300" y="9307600"/>
          <a:ext cx="889000" cy="5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117785</xdr:rowOff>
    </xdr:from>
    <xdr:to>
      <xdr:col>76</xdr:col>
      <xdr:colOff>114300</xdr:colOff>
      <xdr:row>58</xdr:row>
      <xdr:rowOff>41908</xdr:rowOff>
    </xdr:to>
    <xdr:cxnSp macro="">
      <xdr:nvCxnSpPr>
        <xdr:cNvPr id="584" name="直線コネクタ 583"/>
        <xdr:cNvCxnSpPr/>
      </xdr:nvCxnSpPr>
      <xdr:spPr>
        <a:xfrm flipV="1">
          <a:off x="13703300" y="9890435"/>
          <a:ext cx="889000" cy="9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9923</xdr:rowOff>
    </xdr:from>
    <xdr:to>
      <xdr:col>71</xdr:col>
      <xdr:colOff>177800</xdr:colOff>
      <xdr:row>58</xdr:row>
      <xdr:rowOff>41908</xdr:rowOff>
    </xdr:to>
    <xdr:cxnSp macro="">
      <xdr:nvCxnSpPr>
        <xdr:cNvPr id="587" name="直線コネクタ 586"/>
        <xdr:cNvCxnSpPr/>
      </xdr:nvCxnSpPr>
      <xdr:spPr>
        <a:xfrm>
          <a:off x="12814300" y="9954023"/>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34490</xdr:rowOff>
    </xdr:from>
    <xdr:to>
      <xdr:col>85</xdr:col>
      <xdr:colOff>177800</xdr:colOff>
      <xdr:row>57</xdr:row>
      <xdr:rowOff>136090</xdr:rowOff>
    </xdr:to>
    <xdr:sp macro="" textlink="">
      <xdr:nvSpPr>
        <xdr:cNvPr id="597" name="楕円 596"/>
        <xdr:cNvSpPr/>
      </xdr:nvSpPr>
      <xdr:spPr>
        <a:xfrm>
          <a:off x="16268700" y="98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57367</xdr:rowOff>
    </xdr:from>
    <xdr:ext cx="599010" cy="259045"/>
    <xdr:sp macro="" textlink="">
      <xdr:nvSpPr>
        <xdr:cNvPr id="598" name="教育費該当値テキスト"/>
        <xdr:cNvSpPr txBox="1"/>
      </xdr:nvSpPr>
      <xdr:spPr>
        <a:xfrm>
          <a:off x="16370300" y="96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169950</xdr:rowOff>
    </xdr:from>
    <xdr:to>
      <xdr:col>81</xdr:col>
      <xdr:colOff>101600</xdr:colOff>
      <xdr:row>54</xdr:row>
      <xdr:rowOff>100100</xdr:rowOff>
    </xdr:to>
    <xdr:sp macro="" textlink="">
      <xdr:nvSpPr>
        <xdr:cNvPr id="599" name="楕円 598"/>
        <xdr:cNvSpPr/>
      </xdr:nvSpPr>
      <xdr:spPr>
        <a:xfrm>
          <a:off x="15430500" y="92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116627</xdr:rowOff>
    </xdr:from>
    <xdr:ext cx="599010" cy="259045"/>
    <xdr:sp macro="" textlink="">
      <xdr:nvSpPr>
        <xdr:cNvPr id="600" name="テキスト ボックス 599"/>
        <xdr:cNvSpPr txBox="1"/>
      </xdr:nvSpPr>
      <xdr:spPr>
        <a:xfrm>
          <a:off x="15181795" y="903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66985</xdr:rowOff>
    </xdr:from>
    <xdr:to>
      <xdr:col>76</xdr:col>
      <xdr:colOff>165100</xdr:colOff>
      <xdr:row>57</xdr:row>
      <xdr:rowOff>168585</xdr:rowOff>
    </xdr:to>
    <xdr:sp macro="" textlink="">
      <xdr:nvSpPr>
        <xdr:cNvPr id="601" name="楕円 600"/>
        <xdr:cNvSpPr/>
      </xdr:nvSpPr>
      <xdr:spPr>
        <a:xfrm>
          <a:off x="14541500" y="98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13662</xdr:rowOff>
    </xdr:from>
    <xdr:ext cx="599010" cy="259045"/>
    <xdr:sp macro="" textlink="">
      <xdr:nvSpPr>
        <xdr:cNvPr id="602" name="テキスト ボックス 601"/>
        <xdr:cNvSpPr txBox="1"/>
      </xdr:nvSpPr>
      <xdr:spPr>
        <a:xfrm>
          <a:off x="14292795" y="961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162558</xdr:rowOff>
    </xdr:from>
    <xdr:to>
      <xdr:col>72</xdr:col>
      <xdr:colOff>38100</xdr:colOff>
      <xdr:row>58</xdr:row>
      <xdr:rowOff>92708</xdr:rowOff>
    </xdr:to>
    <xdr:sp macro="" textlink="">
      <xdr:nvSpPr>
        <xdr:cNvPr id="603" name="楕円 602"/>
        <xdr:cNvSpPr/>
      </xdr:nvSpPr>
      <xdr:spPr>
        <a:xfrm>
          <a:off x="13652500" y="99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109235</xdr:rowOff>
    </xdr:from>
    <xdr:ext cx="599010" cy="259045"/>
    <xdr:sp macro="" textlink="">
      <xdr:nvSpPr>
        <xdr:cNvPr id="604" name="テキスト ボックス 603"/>
        <xdr:cNvSpPr txBox="1"/>
      </xdr:nvSpPr>
      <xdr:spPr>
        <a:xfrm>
          <a:off x="13403795" y="971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130573</xdr:rowOff>
    </xdr:from>
    <xdr:to>
      <xdr:col>67</xdr:col>
      <xdr:colOff>101600</xdr:colOff>
      <xdr:row>58</xdr:row>
      <xdr:rowOff>60723</xdr:rowOff>
    </xdr:to>
    <xdr:sp macro="" textlink="">
      <xdr:nvSpPr>
        <xdr:cNvPr id="605" name="楕円 604"/>
        <xdr:cNvSpPr/>
      </xdr:nvSpPr>
      <xdr:spPr>
        <a:xfrm>
          <a:off x="12763500" y="99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77250</xdr:rowOff>
    </xdr:from>
    <xdr:ext cx="599010" cy="259045"/>
    <xdr:sp macro="" textlink="">
      <xdr:nvSpPr>
        <xdr:cNvPr id="606" name="テキスト ボックス 605"/>
        <xdr:cNvSpPr txBox="1"/>
      </xdr:nvSpPr>
      <xdr:spPr>
        <a:xfrm>
          <a:off x="12514795" y="967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39419</xdr:rowOff>
    </xdr:from>
    <xdr:to>
      <xdr:col>85</xdr:col>
      <xdr:colOff>127000</xdr:colOff>
      <xdr:row>79</xdr:row>
      <xdr:rowOff>44450</xdr:rowOff>
    </xdr:to>
    <xdr:cxnSp macro="">
      <xdr:nvCxnSpPr>
        <xdr:cNvPr id="635" name="直線コネクタ 634"/>
        <xdr:cNvCxnSpPr/>
      </xdr:nvCxnSpPr>
      <xdr:spPr>
        <a:xfrm>
          <a:off x="15481300" y="13583969"/>
          <a:ext cx="8382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38593</xdr:rowOff>
    </xdr:from>
    <xdr:to>
      <xdr:col>81</xdr:col>
      <xdr:colOff>50800</xdr:colOff>
      <xdr:row>79</xdr:row>
      <xdr:rowOff>39419</xdr:rowOff>
    </xdr:to>
    <xdr:cxnSp macro="">
      <xdr:nvCxnSpPr>
        <xdr:cNvPr id="638" name="直線コネクタ 637"/>
        <xdr:cNvCxnSpPr/>
      </xdr:nvCxnSpPr>
      <xdr:spPr>
        <a:xfrm>
          <a:off x="14592300" y="13583143"/>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38593</xdr:rowOff>
    </xdr:from>
    <xdr:to>
      <xdr:col>76</xdr:col>
      <xdr:colOff>114300</xdr:colOff>
      <xdr:row>79</xdr:row>
      <xdr:rowOff>44450</xdr:rowOff>
    </xdr:to>
    <xdr:cxnSp macro="">
      <xdr:nvCxnSpPr>
        <xdr:cNvPr id="641" name="直線コネクタ 640"/>
        <xdr:cNvCxnSpPr/>
      </xdr:nvCxnSpPr>
      <xdr:spPr>
        <a:xfrm flipV="1">
          <a:off x="13703300" y="13583143"/>
          <a:ext cx="8890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160069</xdr:rowOff>
    </xdr:from>
    <xdr:to>
      <xdr:col>81</xdr:col>
      <xdr:colOff>101600</xdr:colOff>
      <xdr:row>79</xdr:row>
      <xdr:rowOff>90219</xdr:rowOff>
    </xdr:to>
    <xdr:sp macro="" textlink="">
      <xdr:nvSpPr>
        <xdr:cNvPr id="656" name="楕円 655"/>
        <xdr:cNvSpPr/>
      </xdr:nvSpPr>
      <xdr:spPr>
        <a:xfrm>
          <a:off x="15430500" y="135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81346</xdr:rowOff>
    </xdr:from>
    <xdr:ext cx="469744" cy="259045"/>
    <xdr:sp macro="" textlink="">
      <xdr:nvSpPr>
        <xdr:cNvPr id="657" name="テキスト ボックス 656"/>
        <xdr:cNvSpPr txBox="1"/>
      </xdr:nvSpPr>
      <xdr:spPr>
        <a:xfrm>
          <a:off x="15246428" y="1362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159243</xdr:rowOff>
    </xdr:from>
    <xdr:to>
      <xdr:col>76</xdr:col>
      <xdr:colOff>165100</xdr:colOff>
      <xdr:row>79</xdr:row>
      <xdr:rowOff>89393</xdr:rowOff>
    </xdr:to>
    <xdr:sp macro="" textlink="">
      <xdr:nvSpPr>
        <xdr:cNvPr id="658" name="楕円 657"/>
        <xdr:cNvSpPr/>
      </xdr:nvSpPr>
      <xdr:spPr>
        <a:xfrm>
          <a:off x="14541500" y="135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80520</xdr:rowOff>
    </xdr:from>
    <xdr:ext cx="469744" cy="259045"/>
    <xdr:sp macro="" textlink="">
      <xdr:nvSpPr>
        <xdr:cNvPr id="659" name="テキスト ボックス 658"/>
        <xdr:cNvSpPr txBox="1"/>
      </xdr:nvSpPr>
      <xdr:spPr>
        <a:xfrm>
          <a:off x="14357428" y="136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88040</xdr:rowOff>
    </xdr:from>
    <xdr:to>
      <xdr:col>85</xdr:col>
      <xdr:colOff>127000</xdr:colOff>
      <xdr:row>97</xdr:row>
      <xdr:rowOff>95362</xdr:rowOff>
    </xdr:to>
    <xdr:cxnSp macro="">
      <xdr:nvCxnSpPr>
        <xdr:cNvPr id="692" name="直線コネクタ 691"/>
        <xdr:cNvCxnSpPr/>
      </xdr:nvCxnSpPr>
      <xdr:spPr>
        <a:xfrm flipV="1">
          <a:off x="15481300" y="16718690"/>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92847</xdr:rowOff>
    </xdr:from>
    <xdr:to>
      <xdr:col>81</xdr:col>
      <xdr:colOff>50800</xdr:colOff>
      <xdr:row>97</xdr:row>
      <xdr:rowOff>95362</xdr:rowOff>
    </xdr:to>
    <xdr:cxnSp macro="">
      <xdr:nvCxnSpPr>
        <xdr:cNvPr id="695" name="直線コネクタ 694"/>
        <xdr:cNvCxnSpPr/>
      </xdr:nvCxnSpPr>
      <xdr:spPr>
        <a:xfrm>
          <a:off x="14592300" y="1672349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42740</xdr:rowOff>
    </xdr:from>
    <xdr:to>
      <xdr:col>76</xdr:col>
      <xdr:colOff>114300</xdr:colOff>
      <xdr:row>97</xdr:row>
      <xdr:rowOff>92847</xdr:rowOff>
    </xdr:to>
    <xdr:cxnSp macro="">
      <xdr:nvCxnSpPr>
        <xdr:cNvPr id="698" name="直線コネクタ 697"/>
        <xdr:cNvCxnSpPr/>
      </xdr:nvCxnSpPr>
      <xdr:spPr>
        <a:xfrm>
          <a:off x="13703300" y="16673390"/>
          <a:ext cx="8890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8576</xdr:rowOff>
    </xdr:from>
    <xdr:to>
      <xdr:col>71</xdr:col>
      <xdr:colOff>177800</xdr:colOff>
      <xdr:row>97</xdr:row>
      <xdr:rowOff>42740</xdr:rowOff>
    </xdr:to>
    <xdr:cxnSp macro="">
      <xdr:nvCxnSpPr>
        <xdr:cNvPr id="701" name="直線コネクタ 700"/>
        <xdr:cNvCxnSpPr/>
      </xdr:nvCxnSpPr>
      <xdr:spPr>
        <a:xfrm>
          <a:off x="12814300" y="1663922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37240</xdr:rowOff>
    </xdr:from>
    <xdr:to>
      <xdr:col>85</xdr:col>
      <xdr:colOff>177800</xdr:colOff>
      <xdr:row>97</xdr:row>
      <xdr:rowOff>138840</xdr:rowOff>
    </xdr:to>
    <xdr:sp macro="" textlink="">
      <xdr:nvSpPr>
        <xdr:cNvPr id="711" name="楕円 710"/>
        <xdr:cNvSpPr/>
      </xdr:nvSpPr>
      <xdr:spPr>
        <a:xfrm>
          <a:off x="16268700" y="166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15667</xdr:rowOff>
    </xdr:from>
    <xdr:ext cx="599010" cy="259045"/>
    <xdr:sp macro="" textlink="">
      <xdr:nvSpPr>
        <xdr:cNvPr id="712" name="公債費該当値テキスト"/>
        <xdr:cNvSpPr txBox="1"/>
      </xdr:nvSpPr>
      <xdr:spPr>
        <a:xfrm>
          <a:off x="16370300" y="1664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44562</xdr:rowOff>
    </xdr:from>
    <xdr:to>
      <xdr:col>81</xdr:col>
      <xdr:colOff>101600</xdr:colOff>
      <xdr:row>97</xdr:row>
      <xdr:rowOff>146162</xdr:rowOff>
    </xdr:to>
    <xdr:sp macro="" textlink="">
      <xdr:nvSpPr>
        <xdr:cNvPr id="713" name="楕円 712"/>
        <xdr:cNvSpPr/>
      </xdr:nvSpPr>
      <xdr:spPr>
        <a:xfrm>
          <a:off x="15430500" y="166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137289</xdr:rowOff>
    </xdr:from>
    <xdr:ext cx="599010" cy="259045"/>
    <xdr:sp macro="" textlink="">
      <xdr:nvSpPr>
        <xdr:cNvPr id="714" name="テキスト ボックス 713"/>
        <xdr:cNvSpPr txBox="1"/>
      </xdr:nvSpPr>
      <xdr:spPr>
        <a:xfrm>
          <a:off x="15181795" y="1676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42047</xdr:rowOff>
    </xdr:from>
    <xdr:to>
      <xdr:col>76</xdr:col>
      <xdr:colOff>165100</xdr:colOff>
      <xdr:row>97</xdr:row>
      <xdr:rowOff>143647</xdr:rowOff>
    </xdr:to>
    <xdr:sp macro="" textlink="">
      <xdr:nvSpPr>
        <xdr:cNvPr id="715" name="楕円 714"/>
        <xdr:cNvSpPr/>
      </xdr:nvSpPr>
      <xdr:spPr>
        <a:xfrm>
          <a:off x="14541500" y="166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134774</xdr:rowOff>
    </xdr:from>
    <xdr:ext cx="599010" cy="259045"/>
    <xdr:sp macro="" textlink="">
      <xdr:nvSpPr>
        <xdr:cNvPr id="716" name="テキスト ボックス 715"/>
        <xdr:cNvSpPr txBox="1"/>
      </xdr:nvSpPr>
      <xdr:spPr>
        <a:xfrm>
          <a:off x="14292795" y="1676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163390</xdr:rowOff>
    </xdr:from>
    <xdr:to>
      <xdr:col>72</xdr:col>
      <xdr:colOff>38100</xdr:colOff>
      <xdr:row>97</xdr:row>
      <xdr:rowOff>93540</xdr:rowOff>
    </xdr:to>
    <xdr:sp macro="" textlink="">
      <xdr:nvSpPr>
        <xdr:cNvPr id="717" name="楕円 716"/>
        <xdr:cNvSpPr/>
      </xdr:nvSpPr>
      <xdr:spPr>
        <a:xfrm>
          <a:off x="13652500" y="166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110067</xdr:rowOff>
    </xdr:from>
    <xdr:ext cx="599010" cy="259045"/>
    <xdr:sp macro="" textlink="">
      <xdr:nvSpPr>
        <xdr:cNvPr id="718" name="テキスト ボックス 717"/>
        <xdr:cNvSpPr txBox="1"/>
      </xdr:nvSpPr>
      <xdr:spPr>
        <a:xfrm>
          <a:off x="13403795" y="1639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129226</xdr:rowOff>
    </xdr:from>
    <xdr:to>
      <xdr:col>67</xdr:col>
      <xdr:colOff>101600</xdr:colOff>
      <xdr:row>97</xdr:row>
      <xdr:rowOff>59376</xdr:rowOff>
    </xdr:to>
    <xdr:sp macro="" textlink="">
      <xdr:nvSpPr>
        <xdr:cNvPr id="719" name="楕円 718"/>
        <xdr:cNvSpPr/>
      </xdr:nvSpPr>
      <xdr:spPr>
        <a:xfrm>
          <a:off x="12763500" y="165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75903</xdr:rowOff>
    </xdr:from>
    <xdr:ext cx="599010" cy="259045"/>
    <xdr:sp macro="" textlink="">
      <xdr:nvSpPr>
        <xdr:cNvPr id="720" name="テキスト ボックス 719"/>
        <xdr:cNvSpPr txBox="1"/>
      </xdr:nvSpPr>
      <xdr:spPr>
        <a:xfrm>
          <a:off x="12514795" y="1636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326,810</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13,223</a:t>
          </a:r>
          <a:r>
            <a:rPr kumimoji="1" lang="ja-JP" altLang="en-US" sz="1300">
              <a:latin typeface="ＭＳ Ｐゴシック" panose="020B0600070205080204" pitchFamily="50" charset="-128"/>
              <a:ea typeface="ＭＳ Ｐゴシック" panose="020B0600070205080204" pitchFamily="50" charset="-128"/>
            </a:rPr>
            <a:t>円増加している。これは、人件費や物価高騰による介護事業等の委託料の増加が要因である。</a:t>
          </a: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418,898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42,408</a:t>
          </a:r>
          <a:r>
            <a:rPr kumimoji="1" lang="ja-JP" altLang="en-US" sz="1300">
              <a:latin typeface="ＭＳ Ｐゴシック" panose="020B0600070205080204" pitchFamily="50" charset="-128"/>
              <a:ea typeface="ＭＳ Ｐゴシック" panose="020B0600070205080204" pitchFamily="50" charset="-128"/>
            </a:rPr>
            <a:t>円減少している。これは、広域での塵芥処理施設の建設に伴う負担金減少が要因である。また、温泉利用施設を有していることから、類似団体と比較するとかなり高い水準になっている。</a:t>
          </a:r>
        </a:p>
        <a:p>
          <a:r>
            <a:rPr kumimoji="1" lang="ja-JP" altLang="en-US" sz="1300">
              <a:latin typeface="ＭＳ Ｐゴシック" panose="020B0600070205080204" pitchFamily="50" charset="-128"/>
              <a:ea typeface="ＭＳ Ｐゴシック" panose="020B0600070205080204" pitchFamily="50" charset="-128"/>
            </a:rPr>
            <a:t>消防費は</a:t>
          </a:r>
          <a:r>
            <a:rPr kumimoji="1" lang="en-US" altLang="ja-JP" sz="1300">
              <a:latin typeface="ＭＳ Ｐゴシック" panose="020B0600070205080204" pitchFamily="50" charset="-128"/>
              <a:ea typeface="ＭＳ Ｐゴシック" panose="020B0600070205080204" pitchFamily="50" charset="-128"/>
            </a:rPr>
            <a:t>69,789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14,163</a:t>
          </a:r>
          <a:r>
            <a:rPr kumimoji="1" lang="ja-JP" altLang="en-US" sz="1300">
              <a:latin typeface="ＭＳ Ｐゴシック" panose="020B0600070205080204" pitchFamily="50" charset="-128"/>
              <a:ea typeface="ＭＳ Ｐゴシック" panose="020B0600070205080204" pitchFamily="50" charset="-128"/>
            </a:rPr>
            <a:t>円減少している。これは、高規格救急車の更新完了に係る広域消防組合への負担金の減少が要因である。</a:t>
          </a: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218,322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337,041</a:t>
          </a:r>
          <a:r>
            <a:rPr kumimoji="1" lang="ja-JP" altLang="en-US" sz="1300">
              <a:latin typeface="ＭＳ Ｐゴシック" panose="020B0600070205080204" pitchFamily="50" charset="-128"/>
              <a:ea typeface="ＭＳ Ｐゴシック" panose="020B0600070205080204" pitchFamily="50" charset="-128"/>
            </a:rPr>
            <a:t>円減少したが、類似団体と比較すると高い水準になっている。これは、令和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年度から着工した中学校建替事業の継続による工事請負費の増加が要因である。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157,118</a:t>
          </a:r>
          <a:r>
            <a:rPr kumimoji="1" lang="ja-JP" altLang="en-US" sz="1300">
              <a:latin typeface="ＭＳ Ｐゴシック" panose="020B0600070205080204" pitchFamily="50" charset="-128"/>
              <a:ea typeface="ＭＳ Ｐゴシック" panose="020B0600070205080204" pitchFamily="50" charset="-128"/>
            </a:rPr>
            <a:t>円となっており、地方債の元利償還金の償還ピークである平成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年度を過ぎて以降減少傾向にあるため、令和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実質単年度は令和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年度からプラスに転じたが令和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年度はマイナスとなった。</a:t>
          </a:r>
        </a:p>
        <a:p>
          <a:r>
            <a:rPr kumimoji="1" lang="ja-JP" altLang="en-US" sz="1300">
              <a:latin typeface="ＭＳ ゴシック" pitchFamily="49" charset="-128"/>
              <a:ea typeface="ＭＳ ゴシック" pitchFamily="49" charset="-128"/>
            </a:rPr>
            <a:t>　主な要因としては、大型事業の実施、人件費上昇、物価高騰の影響に加え、歳入で過疎法に基づく課税免除額の一部を補填する地方交付税の算定が翌年度となったことが挙げられる。</a:t>
          </a:r>
        </a:p>
        <a:p>
          <a:r>
            <a:rPr kumimoji="1" lang="ja-JP" altLang="en-US" sz="1300">
              <a:latin typeface="ＭＳ ゴシック" pitchFamily="49" charset="-128"/>
              <a:ea typeface="ＭＳ ゴシック" pitchFamily="49" charset="-128"/>
            </a:rPr>
            <a:t>　引き続き、事務事業の見直しや有利な財源の確保など、行財政改革を推進し、健全な財政運営に努める。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全ての会計において赤字額はないものの、特別会計においては一般会計からの赤字補てん的な繰り入れにより運営しているものもある。</a:t>
          </a:r>
        </a:p>
        <a:p>
          <a:r>
            <a:rPr kumimoji="1" lang="ja-JP" altLang="en-US" sz="1400">
              <a:latin typeface="ＭＳ ゴシック" pitchFamily="49" charset="-128"/>
              <a:ea typeface="ＭＳ ゴシック" pitchFamily="49" charset="-128"/>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4541197</v>
      </c>
      <c r="BO4" s="449"/>
      <c r="BP4" s="449"/>
      <c r="BQ4" s="449"/>
      <c r="BR4" s="449"/>
      <c r="BS4" s="449"/>
      <c r="BT4" s="449"/>
      <c r="BU4" s="450"/>
      <c r="BV4" s="448">
        <v>5377645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2.8</v>
      </c>
      <c r="CU4" s="589"/>
      <c r="CV4" s="589"/>
      <c r="CW4" s="589"/>
      <c r="CX4" s="589"/>
      <c r="CY4" s="589"/>
      <c r="CZ4" s="589"/>
      <c r="DA4" s="590"/>
      <c r="DB4" s="588">
        <v>3.1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4455384</v>
      </c>
      <c r="BO5" s="420"/>
      <c r="BP5" s="420"/>
      <c r="BQ5" s="420"/>
      <c r="BR5" s="420"/>
      <c r="BS5" s="420"/>
      <c r="BT5" s="420"/>
      <c r="BU5" s="421"/>
      <c r="BV5" s="419">
        <v>5281686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84.2</v>
      </c>
      <c r="CU5" s="417"/>
      <c r="CV5" s="417"/>
      <c r="CW5" s="417"/>
      <c r="CX5" s="417"/>
      <c r="CY5" s="417"/>
      <c r="CZ5" s="417"/>
      <c r="DA5" s="418"/>
      <c r="DB5" s="416">
        <v>81.900000000000006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85813</v>
      </c>
      <c r="BO6" s="420"/>
      <c r="BP6" s="420"/>
      <c r="BQ6" s="420"/>
      <c r="BR6" s="420"/>
      <c r="BS6" s="420"/>
      <c r="BT6" s="420"/>
      <c r="BU6" s="421"/>
      <c r="BV6" s="419">
        <v>95959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84.4</v>
      </c>
      <c r="CU6" s="563"/>
      <c r="CV6" s="563"/>
      <c r="CW6" s="563"/>
      <c r="CX6" s="563"/>
      <c r="CY6" s="563"/>
      <c r="CZ6" s="563"/>
      <c r="DA6" s="564"/>
      <c r="DB6" s="562">
        <v>82.3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21472</v>
      </c>
      <c r="BO7" s="420"/>
      <c r="BP7" s="420"/>
      <c r="BQ7" s="420"/>
      <c r="BR7" s="420"/>
      <c r="BS7" s="420"/>
      <c r="BT7" s="420"/>
      <c r="BU7" s="421"/>
      <c r="BV7" s="419">
        <v>27528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2281193</v>
      </c>
      <c r="CU7" s="420"/>
      <c r="CV7" s="420"/>
      <c r="CW7" s="420"/>
      <c r="CX7" s="420"/>
      <c r="CY7" s="420"/>
      <c r="CZ7" s="420"/>
      <c r="DA7" s="421"/>
      <c r="DB7" s="419">
        <v>2206977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64341</v>
      </c>
      <c r="BO8" s="420"/>
      <c r="BP8" s="420"/>
      <c r="BQ8" s="420"/>
      <c r="BR8" s="420"/>
      <c r="BS8" s="420"/>
      <c r="BT8" s="420"/>
      <c r="BU8" s="421"/>
      <c r="BV8" s="419">
        <v>68431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2743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-4090</v>
      </c>
      <c r="BO9" s="420"/>
      <c r="BP9" s="420"/>
      <c r="BQ9" s="420"/>
      <c r="BR9" s="420"/>
      <c r="BS9" s="420"/>
      <c r="BT9" s="420"/>
      <c r="BU9" s="421"/>
      <c r="BV9" s="419">
        <v>-31070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10.3</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2922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68453</v>
      </c>
      <c r="BO10" s="420"/>
      <c r="BP10" s="420"/>
      <c r="BQ10" s="420"/>
      <c r="BR10" s="420"/>
      <c r="BS10" s="420"/>
      <c r="BT10" s="420"/>
      <c r="BU10" s="421"/>
      <c r="BV10" s="419">
        <v>99509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2313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87569</v>
      </c>
      <c r="BO12" s="420"/>
      <c r="BP12" s="420"/>
      <c r="BQ12" s="420"/>
      <c r="BR12" s="420"/>
      <c r="BS12" s="420"/>
      <c r="BT12" s="420"/>
      <c r="BU12" s="421"/>
      <c r="BV12" s="419">
        <v>32266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2221</v>
      </c>
      <c r="S13" s="507"/>
      <c r="T13" s="507"/>
      <c r="U13" s="507"/>
      <c r="V13" s="508"/>
      <c r="W13" s="509" t="s">
        <v>131</v>
      </c>
      <c r="X13" s="405"/>
      <c r="Y13" s="405"/>
      <c r="Z13" s="405"/>
      <c r="AA13" s="405"/>
      <c r="AB13" s="406"/>
      <c r="AC13" s="372">
        <v>335</v>
      </c>
      <c r="AD13" s="373"/>
      <c r="AE13" s="373"/>
      <c r="AF13" s="373"/>
      <c r="AG13" s="374"/>
      <c r="AH13" s="372">
        <v>369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-23206</v>
      </c>
      <c r="BO13" s="420"/>
      <c r="BP13" s="420"/>
      <c r="BQ13" s="420"/>
      <c r="BR13" s="420"/>
      <c r="BS13" s="420"/>
      <c r="BT13" s="420"/>
      <c r="BU13" s="421"/>
      <c r="BV13" s="419">
        <v>36173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8.6999999999999993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2391</v>
      </c>
      <c r="S14" s="507"/>
      <c r="T14" s="507"/>
      <c r="U14" s="507"/>
      <c r="V14" s="508"/>
      <c r="W14" s="510"/>
      <c r="X14" s="408"/>
      <c r="Y14" s="408"/>
      <c r="Z14" s="408"/>
      <c r="AA14" s="408"/>
      <c r="AB14" s="409"/>
      <c r="AC14" s="499">
        <v>25.6</v>
      </c>
      <c r="AD14" s="500"/>
      <c r="AE14" s="500"/>
      <c r="AF14" s="500"/>
      <c r="AG14" s="501"/>
      <c r="AH14" s="499">
        <v>26.8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2302</v>
      </c>
      <c r="S15" s="507"/>
      <c r="T15" s="507"/>
      <c r="U15" s="507"/>
      <c r="V15" s="508"/>
      <c r="W15" s="509" t="s">
        <v>137</v>
      </c>
      <c r="X15" s="405"/>
      <c r="Y15" s="405"/>
      <c r="Z15" s="405"/>
      <c r="AA15" s="405"/>
      <c r="AB15" s="406"/>
      <c r="AC15" s="372">
        <v>113</v>
      </c>
      <c r="AD15" s="373"/>
      <c r="AE15" s="373"/>
      <c r="AF15" s="373"/>
      <c r="AG15" s="374"/>
      <c r="AH15" s="372">
        <v>109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418348</v>
      </c>
      <c r="BO15" s="449"/>
      <c r="BP15" s="449"/>
      <c r="BQ15" s="449"/>
      <c r="BR15" s="449"/>
      <c r="BS15" s="449"/>
      <c r="BT15" s="449"/>
      <c r="BU15" s="450"/>
      <c r="BV15" s="448">
        <v>408428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8.6</v>
      </c>
      <c r="AD16" s="500"/>
      <c r="AE16" s="500"/>
      <c r="AF16" s="500"/>
      <c r="AG16" s="501"/>
      <c r="AH16" s="499">
        <v>7.9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2173634</v>
      </c>
      <c r="BO16" s="420"/>
      <c r="BP16" s="420"/>
      <c r="BQ16" s="420"/>
      <c r="BR16" s="420"/>
      <c r="BS16" s="420"/>
      <c r="BT16" s="420"/>
      <c r="BU16" s="421"/>
      <c r="BV16" s="419">
        <v>2097410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860</v>
      </c>
      <c r="AD17" s="373"/>
      <c r="AE17" s="373"/>
      <c r="AF17" s="373"/>
      <c r="AG17" s="374"/>
      <c r="AH17" s="372">
        <v>901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521785</v>
      </c>
      <c r="BO17" s="420"/>
      <c r="BP17" s="420"/>
      <c r="BQ17" s="420"/>
      <c r="BR17" s="420"/>
      <c r="BS17" s="420"/>
      <c r="BT17" s="420"/>
      <c r="BU17" s="421"/>
      <c r="BV17" s="419">
        <v>509425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205.01</v>
      </c>
      <c r="M18" s="472"/>
      <c r="N18" s="472"/>
      <c r="O18" s="472"/>
      <c r="P18" s="472"/>
      <c r="Q18" s="472"/>
      <c r="R18" s="473"/>
      <c r="S18" s="473"/>
      <c r="T18" s="473"/>
      <c r="U18" s="473"/>
      <c r="V18" s="474"/>
      <c r="W18" s="490"/>
      <c r="X18" s="491"/>
      <c r="Y18" s="491"/>
      <c r="Z18" s="491"/>
      <c r="AA18" s="491"/>
      <c r="AB18" s="515"/>
      <c r="AC18" s="389">
        <v>65.7</v>
      </c>
      <c r="AD18" s="390"/>
      <c r="AE18" s="390"/>
      <c r="AF18" s="390"/>
      <c r="AG18" s="475"/>
      <c r="AH18" s="389">
        <v>65.3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1978275</v>
      </c>
      <c r="BO18" s="420"/>
      <c r="BP18" s="420"/>
      <c r="BQ18" s="420"/>
      <c r="BR18" s="420"/>
      <c r="BS18" s="420"/>
      <c r="BT18" s="420"/>
      <c r="BU18" s="421"/>
      <c r="BV18" s="419">
        <v>1893799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2797775</v>
      </c>
      <c r="BO19" s="420"/>
      <c r="BP19" s="420"/>
      <c r="BQ19" s="420"/>
      <c r="BR19" s="420"/>
      <c r="BS19" s="420"/>
      <c r="BT19" s="420"/>
      <c r="BU19" s="421"/>
      <c r="BV19" s="419">
        <v>2796942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4268676</v>
      </c>
      <c r="BO22" s="449"/>
      <c r="BP22" s="449"/>
      <c r="BQ22" s="449"/>
      <c r="BR22" s="449"/>
      <c r="BS22" s="449"/>
      <c r="BT22" s="449"/>
      <c r="BU22" s="450"/>
      <c r="BV22" s="448">
        <v>4111266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3573484</v>
      </c>
      <c r="BO23" s="420"/>
      <c r="BP23" s="420"/>
      <c r="BQ23" s="420"/>
      <c r="BR23" s="420"/>
      <c r="BS23" s="420"/>
      <c r="BT23" s="420"/>
      <c r="BU23" s="421"/>
      <c r="BV23" s="419">
        <v>3377032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68</v>
      </c>
      <c r="AI24" s="373"/>
      <c r="AJ24" s="373"/>
      <c r="AK24" s="373"/>
      <c r="AL24" s="374"/>
      <c r="AM24" s="372">
        <v>222972</v>
      </c>
      <c r="AN24" s="373"/>
      <c r="AO24" s="373"/>
      <c r="AP24" s="373"/>
      <c r="AQ24" s="373"/>
      <c r="AR24" s="374"/>
      <c r="AS24" s="372">
        <v>3279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3396972</v>
      </c>
      <c r="BO24" s="420"/>
      <c r="BP24" s="420"/>
      <c r="BQ24" s="420"/>
      <c r="BR24" s="420"/>
      <c r="BS24" s="420"/>
      <c r="BT24" s="420"/>
      <c r="BU24" s="421"/>
      <c r="BV24" s="419">
        <v>3138493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224390</v>
      </c>
      <c r="BO25" s="449"/>
      <c r="BP25" s="449"/>
      <c r="BQ25" s="449"/>
      <c r="BR25" s="449"/>
      <c r="BS25" s="449"/>
      <c r="BT25" s="449"/>
      <c r="BU25" s="450"/>
      <c r="BV25" s="448">
        <v>286376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2700</v>
      </c>
      <c r="R27" s="373"/>
      <c r="S27" s="373"/>
      <c r="T27" s="373"/>
      <c r="U27" s="373"/>
      <c r="V27" s="374"/>
      <c r="W27" s="462"/>
      <c r="X27" s="399"/>
      <c r="Y27" s="400"/>
      <c r="Z27" s="375" t="s">
        <v>172</v>
      </c>
      <c r="AA27" s="376"/>
      <c r="AB27" s="376"/>
      <c r="AC27" s="376"/>
      <c r="AD27" s="376"/>
      <c r="AE27" s="376"/>
      <c r="AF27" s="376"/>
      <c r="AG27" s="377"/>
      <c r="AH27" s="372">
        <v>12</v>
      </c>
      <c r="AI27" s="373"/>
      <c r="AJ27" s="373"/>
      <c r="AK27" s="373"/>
      <c r="AL27" s="374"/>
      <c r="AM27" s="372">
        <v>42684</v>
      </c>
      <c r="AN27" s="373"/>
      <c r="AO27" s="373"/>
      <c r="AP27" s="373"/>
      <c r="AQ27" s="373"/>
      <c r="AR27" s="374"/>
      <c r="AS27" s="372">
        <v>3557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2150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822337</v>
      </c>
      <c r="BO28" s="449"/>
      <c r="BP28" s="449"/>
      <c r="BQ28" s="449"/>
      <c r="BR28" s="449"/>
      <c r="BS28" s="449"/>
      <c r="BT28" s="449"/>
      <c r="BU28" s="450"/>
      <c r="BV28" s="448">
        <v>841453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7</v>
      </c>
      <c r="M29" s="373"/>
      <c r="N29" s="373"/>
      <c r="O29" s="373"/>
      <c r="P29" s="374"/>
      <c r="Q29" s="372">
        <v>1790</v>
      </c>
      <c r="R29" s="373"/>
      <c r="S29" s="373"/>
      <c r="T29" s="373"/>
      <c r="U29" s="373"/>
      <c r="V29" s="374"/>
      <c r="W29" s="463"/>
      <c r="X29" s="464"/>
      <c r="Y29" s="465"/>
      <c r="Z29" s="375" t="s">
        <v>178</v>
      </c>
      <c r="AA29" s="376"/>
      <c r="AB29" s="376"/>
      <c r="AC29" s="376"/>
      <c r="AD29" s="376"/>
      <c r="AE29" s="376"/>
      <c r="AF29" s="376"/>
      <c r="AG29" s="377"/>
      <c r="AH29" s="372">
        <v>80</v>
      </c>
      <c r="AI29" s="373"/>
      <c r="AJ29" s="373"/>
      <c r="AK29" s="373"/>
      <c r="AL29" s="374"/>
      <c r="AM29" s="372">
        <v>265656</v>
      </c>
      <c r="AN29" s="373"/>
      <c r="AO29" s="373"/>
      <c r="AP29" s="373"/>
      <c r="AQ29" s="373"/>
      <c r="AR29" s="374"/>
      <c r="AS29" s="372">
        <v>3321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31879</v>
      </c>
      <c r="BO29" s="420"/>
      <c r="BP29" s="420"/>
      <c r="BQ29" s="420"/>
      <c r="BR29" s="420"/>
      <c r="BS29" s="420"/>
      <c r="BT29" s="420"/>
      <c r="BU29" s="421"/>
      <c r="BV29" s="419">
        <v>31879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863251</v>
      </c>
      <c r="BO30" s="454"/>
      <c r="BP30" s="454"/>
      <c r="BQ30" s="454"/>
      <c r="BR30" s="454"/>
      <c r="BS30" s="454"/>
      <c r="BT30" s="454"/>
      <c r="BU30" s="455"/>
      <c r="BV30" s="453">
        <v>858911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西いぶり広域連合</v>
      </c>
      <c r="BZ34" s="368"/>
      <c r="CA34" s="368"/>
      <c r="CB34" s="368"/>
      <c r="CC34" s="368"/>
      <c r="CD34" s="368"/>
      <c r="CE34" s="368"/>
      <c r="CF34" s="368"/>
      <c r="CG34" s="368"/>
      <c r="CH34" s="368"/>
      <c r="CI34" s="368"/>
      <c r="CJ34" s="368"/>
      <c r="CK34" s="368"/>
      <c r="CL34" s="368"/>
      <c r="CM34" s="368"/>
      <c r="CN34" s="169"/>
      <c r="CO34" s="367">
        <f>IF(CQ34="","",MAX(C34:D43,U34:V43,AM34:AN43,BE34:BF43,BW34:BX43)+1)</f>
        <v>9</v>
      </c>
      <c r="CP34" s="367"/>
      <c r="CQ34" s="368" t="str">
        <f>IF('各会計、関係団体の財政状況及び健全化判断比率'!BS7="","",'各会計、関係団体の財政状況及び健全化判断比率'!BS7)</f>
        <v>（有）オロフレリゾート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西胆振行政事務組合</v>
      </c>
      <c r="BZ35" s="368"/>
      <c r="CA35" s="368"/>
      <c r="CB35" s="368"/>
      <c r="CC35" s="368"/>
      <c r="CD35" s="368"/>
      <c r="CE35" s="368"/>
      <c r="CF35" s="368"/>
      <c r="CG35" s="368"/>
      <c r="CH35" s="368"/>
      <c r="CI35" s="368"/>
      <c r="CJ35" s="368"/>
      <c r="CK35" s="368"/>
      <c r="CL35" s="368"/>
      <c r="CM35" s="368"/>
      <c r="CN35" s="169"/>
      <c r="CO35" s="367">
        <f t="shared" ref="CO35:CO43" si="3">IF(CQ35="","",CO34+1)</f>
        <v>10</v>
      </c>
      <c r="CP35" s="367"/>
      <c r="CQ35" s="368" t="str">
        <f>IF('各会計、関係団体の財政状況及び健全化判断比率'!BS8="","",'各会計、関係団体の財政状況及び健全化判断比率'!BS8)</f>
        <v>（有）壮瞥町リサイクルシステム</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t/WscP3Y4DY9jSsIMYCXeOhxF4DTuKBVQ9rEbt+p6XP4rdjKTOKDp5g9MSJlhedQIlQ0ZflNuwHHYkIsjwJgA==" saltValue="/pJgdCPdhqHg+y9WnD+L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1.19</v>
      </c>
      <c r="G34" s="33">
        <v>1.36</v>
      </c>
      <c r="H34" s="33">
        <v>1.1000000000000001</v>
      </c>
      <c r="I34" s="33">
        <v>1.65</v>
      </c>
      <c r="J34" s="34">
        <v>2.86</v>
      </c>
      <c r="K34" s="22"/>
      <c r="L34" s="22"/>
      <c r="M34" s="22"/>
      <c r="N34" s="22"/>
      <c r="O34" s="22"/>
      <c r="P34" s="22"/>
    </row>
    <row r="35" spans="1:16" ht="39" customHeight="1" x14ac:dyDescent="0.15">
      <c r="A35" s="22"/>
      <c r="B35" s="35"/>
      <c r="C35" s="1145" t="s">
        <v>533</v>
      </c>
      <c r="D35" s="1146"/>
      <c r="E35" s="1147"/>
      <c r="F35" s="36">
        <v>4.17</v>
      </c>
      <c r="G35" s="37">
        <v>2.63</v>
      </c>
      <c r="H35" s="37">
        <v>4.5199999999999996</v>
      </c>
      <c r="I35" s="37">
        <v>3.1</v>
      </c>
      <c r="J35" s="38">
        <v>2.82</v>
      </c>
      <c r="K35" s="22"/>
      <c r="L35" s="22"/>
      <c r="M35" s="22"/>
      <c r="N35" s="22"/>
      <c r="O35" s="22"/>
      <c r="P35" s="22"/>
    </row>
    <row r="36" spans="1:16" ht="39" customHeight="1" x14ac:dyDescent="0.15">
      <c r="A36" s="22"/>
      <c r="B36" s="35"/>
      <c r="C36" s="1145" t="s">
        <v>534</v>
      </c>
      <c r="D36" s="1146"/>
      <c r="E36" s="1147"/>
      <c r="F36" s="36" t="s">
        <v>486</v>
      </c>
      <c r="G36" s="37" t="s">
        <v>486</v>
      </c>
      <c r="H36" s="37" t="s">
        <v>486</v>
      </c>
      <c r="I36" s="37" t="s">
        <v>486</v>
      </c>
      <c r="J36" s="38">
        <v>2.16</v>
      </c>
      <c r="K36" s="22"/>
      <c r="L36" s="22"/>
      <c r="M36" s="22"/>
      <c r="N36" s="22"/>
      <c r="O36" s="22"/>
      <c r="P36" s="22"/>
    </row>
    <row r="37" spans="1:16" ht="39" customHeight="1" x14ac:dyDescent="0.15">
      <c r="A37" s="22"/>
      <c r="B37" s="35"/>
      <c r="C37" s="1145" t="s">
        <v>535</v>
      </c>
      <c r="D37" s="1146"/>
      <c r="E37" s="1147"/>
      <c r="F37" s="36" t="s">
        <v>486</v>
      </c>
      <c r="G37" s="37" t="s">
        <v>486</v>
      </c>
      <c r="H37" s="37" t="s">
        <v>486</v>
      </c>
      <c r="I37" s="37" t="s">
        <v>486</v>
      </c>
      <c r="J37" s="38">
        <v>0.65</v>
      </c>
      <c r="K37" s="22"/>
      <c r="L37" s="22"/>
      <c r="M37" s="22"/>
      <c r="N37" s="22"/>
      <c r="O37" s="22"/>
      <c r="P37" s="22"/>
    </row>
    <row r="38" spans="1:16" ht="39" customHeight="1" x14ac:dyDescent="0.15">
      <c r="A38" s="22"/>
      <c r="B38" s="35"/>
      <c r="C38" s="1145" t="s">
        <v>536</v>
      </c>
      <c r="D38" s="1146"/>
      <c r="E38" s="1147"/>
      <c r="F38" s="36">
        <v>0.53</v>
      </c>
      <c r="G38" s="37">
        <v>0.34</v>
      </c>
      <c r="H38" s="37">
        <v>0.47</v>
      </c>
      <c r="I38" s="37">
        <v>0.23</v>
      </c>
      <c r="J38" s="38">
        <v>0.24</v>
      </c>
      <c r="K38" s="22"/>
      <c r="L38" s="22"/>
      <c r="M38" s="22"/>
      <c r="N38" s="22"/>
      <c r="O38" s="22"/>
      <c r="P38" s="22"/>
    </row>
    <row r="39" spans="1:16" ht="39" customHeight="1" x14ac:dyDescent="0.15">
      <c r="A39" s="22"/>
      <c r="B39" s="35"/>
      <c r="C39" s="1145" t="s">
        <v>537</v>
      </c>
      <c r="D39" s="1146"/>
      <c r="E39" s="1147"/>
      <c r="F39" s="36">
        <v>0.05</v>
      </c>
      <c r="G39" s="37">
        <v>0.03</v>
      </c>
      <c r="H39" s="37">
        <v>0.06</v>
      </c>
      <c r="I39" s="37">
        <v>0.02</v>
      </c>
      <c r="J39" s="38">
        <v>7.0000000000000007E-2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0.02</v>
      </c>
      <c r="G43" s="42">
        <v>0.02</v>
      </c>
      <c r="H43" s="42">
        <v>0.02</v>
      </c>
      <c r="I43" s="42">
        <v>0.48</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yzXWKRaXOnH4NKcPewE0iSLJstyAIXNB2T42gw8PdhOxG4fvxTRccehtaTE0Lr2n6e2/Lk6G6rVnyEecxv20w==" saltValue="AZyJsN1a+rrf8Xdi3S1H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483</v>
      </c>
      <c r="L45" s="60">
        <v>433</v>
      </c>
      <c r="M45" s="60">
        <v>365</v>
      </c>
      <c r="N45" s="60">
        <v>366</v>
      </c>
      <c r="O45" s="61">
        <v>363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87</v>
      </c>
      <c r="L48" s="64">
        <v>84</v>
      </c>
      <c r="M48" s="64">
        <v>84</v>
      </c>
      <c r="N48" s="64">
        <v>91</v>
      </c>
      <c r="O48" s="65">
        <v>107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v>
      </c>
      <c r="L49" s="64">
        <v>2</v>
      </c>
      <c r="M49" s="64">
        <v>2</v>
      </c>
      <c r="N49" s="64">
        <v>1</v>
      </c>
      <c r="O49" s="65">
        <v>0</v>
      </c>
      <c r="P49" s="48"/>
      <c r="Q49" s="48"/>
      <c r="R49" s="48"/>
      <c r="S49" s="48"/>
      <c r="T49" s="48"/>
      <c r="U49" s="48"/>
    </row>
    <row r="50" spans="1:21" ht="30.75" customHeight="1" x14ac:dyDescent="0.15">
      <c r="A50" s="48"/>
      <c r="B50" s="1178"/>
      <c r="C50" s="1179"/>
      <c r="D50" s="62"/>
      <c r="E50" s="1155" t="s">
        <v>15</v>
      </c>
      <c r="F50" s="1155"/>
      <c r="G50" s="1155"/>
      <c r="H50" s="1155"/>
      <c r="I50" s="1155"/>
      <c r="J50" s="1156"/>
      <c r="K50" s="63">
        <v>30</v>
      </c>
      <c r="L50" s="64">
        <v>30</v>
      </c>
      <c r="M50" s="64">
        <v>32</v>
      </c>
      <c r="N50" s="64">
        <v>31</v>
      </c>
      <c r="O50" s="65">
        <v>26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395</v>
      </c>
      <c r="L52" s="64">
        <v>357</v>
      </c>
      <c r="M52" s="64">
        <v>321</v>
      </c>
      <c r="N52" s="64">
        <v>323</v>
      </c>
      <c r="O52" s="65">
        <v>333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206</v>
      </c>
      <c r="L53" s="69">
        <v>192</v>
      </c>
      <c r="M53" s="69">
        <v>162</v>
      </c>
      <c r="N53" s="69">
        <v>166</v>
      </c>
      <c r="O53" s="70">
        <v>163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ABK15CYjtcLadlOnPJqLlIizSZBl4Xqu1G02RnZscYctvEZWzi3O4tU7qmEbIvb12rCF/PFvzzYopl0cvQxEQ==" saltValue="rpCT3ysbPKpOPBFfzGKc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3397</v>
      </c>
      <c r="J41" s="344">
        <v>3188</v>
      </c>
      <c r="K41" s="344">
        <v>3161</v>
      </c>
      <c r="L41" s="344">
        <v>4111</v>
      </c>
      <c r="M41" s="345">
        <v>4269</v>
      </c>
    </row>
    <row r="42" spans="2:13" ht="27.75" customHeight="1" x14ac:dyDescent="0.15">
      <c r="B42" s="1186"/>
      <c r="C42" s="1187"/>
      <c r="D42" s="106"/>
      <c r="E42" s="1190" t="s">
        <v>32</v>
      </c>
      <c r="F42" s="1190"/>
      <c r="G42" s="1190"/>
      <c r="H42" s="1191"/>
      <c r="I42" s="346">
        <v>276</v>
      </c>
      <c r="J42" s="347">
        <v>253</v>
      </c>
      <c r="K42" s="347">
        <v>223</v>
      </c>
      <c r="L42" s="347">
        <v>197</v>
      </c>
      <c r="M42" s="348">
        <v>177</v>
      </c>
    </row>
    <row r="43" spans="2:13" ht="27.75" customHeight="1" x14ac:dyDescent="0.15">
      <c r="B43" s="1186"/>
      <c r="C43" s="1187"/>
      <c r="D43" s="106"/>
      <c r="E43" s="1190" t="s">
        <v>33</v>
      </c>
      <c r="F43" s="1190"/>
      <c r="G43" s="1190"/>
      <c r="H43" s="1191"/>
      <c r="I43" s="346">
        <v>837</v>
      </c>
      <c r="J43" s="347">
        <v>879</v>
      </c>
      <c r="K43" s="347">
        <v>945</v>
      </c>
      <c r="L43" s="347">
        <v>952</v>
      </c>
      <c r="M43" s="348">
        <v>950</v>
      </c>
    </row>
    <row r="44" spans="2:13" ht="27.75" customHeight="1" x14ac:dyDescent="0.15">
      <c r="B44" s="1186"/>
      <c r="C44" s="1187"/>
      <c r="D44" s="106"/>
      <c r="E44" s="1190" t="s">
        <v>34</v>
      </c>
      <c r="F44" s="1190"/>
      <c r="G44" s="1190"/>
      <c r="H44" s="1191"/>
      <c r="I44" s="346">
        <v>5</v>
      </c>
      <c r="J44" s="347">
        <v>4</v>
      </c>
      <c r="K44" s="347">
        <v>2</v>
      </c>
      <c r="L44" s="347">
        <v>1</v>
      </c>
      <c r="M44" s="348">
        <v>0</v>
      </c>
    </row>
    <row r="45" spans="2:13" ht="27.75" customHeight="1" x14ac:dyDescent="0.15">
      <c r="B45" s="1186"/>
      <c r="C45" s="1187"/>
      <c r="D45" s="106"/>
      <c r="E45" s="1190" t="s">
        <v>35</v>
      </c>
      <c r="F45" s="1190"/>
      <c r="G45" s="1190"/>
      <c r="H45" s="1191"/>
      <c r="I45" s="346">
        <v>205</v>
      </c>
      <c r="J45" s="347">
        <v>249</v>
      </c>
      <c r="K45" s="347">
        <v>228</v>
      </c>
      <c r="L45" s="347">
        <v>264</v>
      </c>
      <c r="M45" s="348">
        <v>315</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1360</v>
      </c>
      <c r="J50" s="347">
        <v>1713</v>
      </c>
      <c r="K50" s="347">
        <v>1779</v>
      </c>
      <c r="L50" s="347">
        <v>1791</v>
      </c>
      <c r="M50" s="348">
        <v>1758</v>
      </c>
    </row>
    <row r="51" spans="2:13" ht="27.75" customHeight="1" x14ac:dyDescent="0.15">
      <c r="B51" s="1186"/>
      <c r="C51" s="1187"/>
      <c r="D51" s="106"/>
      <c r="E51" s="1190" t="s">
        <v>42</v>
      </c>
      <c r="F51" s="1190"/>
      <c r="G51" s="1190"/>
      <c r="H51" s="1191"/>
      <c r="I51" s="346">
        <v>762</v>
      </c>
      <c r="J51" s="347">
        <v>677</v>
      </c>
      <c r="K51" s="347">
        <v>611</v>
      </c>
      <c r="L51" s="347">
        <v>555</v>
      </c>
      <c r="M51" s="348">
        <v>506</v>
      </c>
    </row>
    <row r="52" spans="2:13" ht="27.75" customHeight="1" x14ac:dyDescent="0.15">
      <c r="B52" s="1188"/>
      <c r="C52" s="1189"/>
      <c r="D52" s="106"/>
      <c r="E52" s="1190" t="s">
        <v>43</v>
      </c>
      <c r="F52" s="1190"/>
      <c r="G52" s="1190"/>
      <c r="H52" s="1191"/>
      <c r="I52" s="346">
        <v>2685</v>
      </c>
      <c r="J52" s="347">
        <v>2623</v>
      </c>
      <c r="K52" s="347">
        <v>2654</v>
      </c>
      <c r="L52" s="347">
        <v>3380</v>
      </c>
      <c r="M52" s="348">
        <v>3468</v>
      </c>
    </row>
    <row r="53" spans="2:13" ht="27.75" customHeight="1" thickBot="1" x14ac:dyDescent="0.2">
      <c r="B53" s="1192" t="s">
        <v>19</v>
      </c>
      <c r="C53" s="1193"/>
      <c r="D53" s="110"/>
      <c r="E53" s="1194" t="s">
        <v>44</v>
      </c>
      <c r="F53" s="1194"/>
      <c r="G53" s="1194"/>
      <c r="H53" s="1195"/>
      <c r="I53" s="349">
        <v>-87</v>
      </c>
      <c r="J53" s="350">
        <v>-440</v>
      </c>
      <c r="K53" s="350">
        <v>-486</v>
      </c>
      <c r="L53" s="350">
        <v>-201</v>
      </c>
      <c r="M53" s="351">
        <v>-21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wLvWtbnh+nOEkZEhrnqBolm3Nr46C/dGGmS4p382+n7edpUE9lZdbfyPwTO0lWuEbLxxdjlA+KHf/FyPgU7nQ==" saltValue="j0bwwQfuzdjlzO9Lqnie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774</v>
      </c>
      <c r="G55" s="352">
        <v>841</v>
      </c>
      <c r="H55" s="353">
        <v>822</v>
      </c>
    </row>
    <row r="56" spans="2:8" ht="52.5" customHeight="1" x14ac:dyDescent="0.15">
      <c r="B56" s="122"/>
      <c r="C56" s="1213" t="s">
        <v>47</v>
      </c>
      <c r="D56" s="1213"/>
      <c r="E56" s="1214"/>
      <c r="F56" s="354">
        <v>32</v>
      </c>
      <c r="G56" s="354">
        <v>32</v>
      </c>
      <c r="H56" s="355">
        <v>32</v>
      </c>
    </row>
    <row r="57" spans="2:8" ht="53.25" customHeight="1" x14ac:dyDescent="0.15">
      <c r="B57" s="122"/>
      <c r="C57" s="1215" t="s">
        <v>48</v>
      </c>
      <c r="D57" s="1215"/>
      <c r="E57" s="1216"/>
      <c r="F57" s="356">
        <v>923</v>
      </c>
      <c r="G57" s="356">
        <v>859</v>
      </c>
      <c r="H57" s="357">
        <v>863</v>
      </c>
    </row>
    <row r="58" spans="2:8" ht="45.75" customHeight="1" x14ac:dyDescent="0.15">
      <c r="B58" s="123"/>
      <c r="C58" s="1203" t="s">
        <v>550</v>
      </c>
      <c r="D58" s="1204"/>
      <c r="E58" s="1205"/>
      <c r="F58" s="358">
        <v>404</v>
      </c>
      <c r="G58" s="358">
        <v>404</v>
      </c>
      <c r="H58" s="359">
        <v>404</v>
      </c>
    </row>
    <row r="59" spans="2:8" ht="45.75" customHeight="1" x14ac:dyDescent="0.15">
      <c r="B59" s="123"/>
      <c r="C59" s="1203" t="s">
        <v>551</v>
      </c>
      <c r="D59" s="1204"/>
      <c r="E59" s="1205"/>
      <c r="F59" s="358">
        <v>316</v>
      </c>
      <c r="G59" s="358">
        <v>301</v>
      </c>
      <c r="H59" s="359">
        <v>282</v>
      </c>
    </row>
    <row r="60" spans="2:8" ht="45.75" customHeight="1" x14ac:dyDescent="0.15">
      <c r="B60" s="123"/>
      <c r="C60" s="1203" t="s">
        <v>552</v>
      </c>
      <c r="D60" s="1204"/>
      <c r="E60" s="1205"/>
      <c r="F60" s="358">
        <v>32</v>
      </c>
      <c r="G60" s="358">
        <v>27</v>
      </c>
      <c r="H60" s="359">
        <v>71</v>
      </c>
    </row>
    <row r="61" spans="2:8" ht="45.75" customHeight="1" x14ac:dyDescent="0.15">
      <c r="B61" s="123"/>
      <c r="C61" s="1203" t="s">
        <v>553</v>
      </c>
      <c r="D61" s="1204"/>
      <c r="E61" s="1205"/>
      <c r="F61" s="358">
        <v>59</v>
      </c>
      <c r="G61" s="358">
        <v>59</v>
      </c>
      <c r="H61" s="359">
        <v>52</v>
      </c>
    </row>
    <row r="62" spans="2:8" ht="45.75" customHeight="1" thickBot="1" x14ac:dyDescent="0.2">
      <c r="B62" s="124"/>
      <c r="C62" s="1206" t="s">
        <v>554</v>
      </c>
      <c r="D62" s="1207"/>
      <c r="E62" s="1208"/>
      <c r="F62" s="360">
        <v>41</v>
      </c>
      <c r="G62" s="360">
        <v>43</v>
      </c>
      <c r="H62" s="361">
        <v>37</v>
      </c>
    </row>
    <row r="63" spans="2:8" ht="52.5" customHeight="1" thickBot="1" x14ac:dyDescent="0.2">
      <c r="B63" s="125"/>
      <c r="C63" s="1209" t="s">
        <v>49</v>
      </c>
      <c r="D63" s="1209"/>
      <c r="E63" s="1210"/>
      <c r="F63" s="362">
        <v>1729</v>
      </c>
      <c r="G63" s="362">
        <v>1732</v>
      </c>
      <c r="H63" s="363">
        <v>1717</v>
      </c>
    </row>
    <row r="64" spans="2:8" x14ac:dyDescent="0.15"/>
  </sheetData>
  <sheetProtection algorithmName="SHA-512" hashValue="V5Vg96LpFcBb8DWPTTgTFcq6WyCmbTbvH3iNIkowJAYqXpeEfcNYNegVr/jmH1vNN0Uti96q2qnBa7vtXC8SUw==" saltValue="cJxFlbX5F9dOPPvBysYx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286430</v>
      </c>
      <c r="E3" s="144"/>
      <c r="F3" s="145">
        <v>301035</v>
      </c>
      <c r="G3" s="146"/>
      <c r="H3" s="147"/>
    </row>
    <row r="4" spans="1:8" x14ac:dyDescent="0.15">
      <c r="A4" s="148"/>
      <c r="B4" s="149"/>
      <c r="C4" s="150"/>
      <c r="D4" s="151">
        <v>76252</v>
      </c>
      <c r="E4" s="152"/>
      <c r="F4" s="153">
        <v>154376</v>
      </c>
      <c r="G4" s="154"/>
      <c r="H4" s="155"/>
    </row>
    <row r="5" spans="1:8" x14ac:dyDescent="0.15">
      <c r="A5" s="136" t="s">
        <v>519</v>
      </c>
      <c r="B5" s="141"/>
      <c r="C5" s="142"/>
      <c r="D5" s="143">
        <v>283586</v>
      </c>
      <c r="E5" s="144"/>
      <c r="F5" s="145">
        <v>277467</v>
      </c>
      <c r="G5" s="146"/>
      <c r="H5" s="147"/>
    </row>
    <row r="6" spans="1:8" x14ac:dyDescent="0.15">
      <c r="A6" s="148"/>
      <c r="B6" s="149"/>
      <c r="C6" s="150"/>
      <c r="D6" s="151">
        <v>52541</v>
      </c>
      <c r="E6" s="152"/>
      <c r="F6" s="153">
        <v>128378</v>
      </c>
      <c r="G6" s="154"/>
      <c r="H6" s="155"/>
    </row>
    <row r="7" spans="1:8" x14ac:dyDescent="0.15">
      <c r="A7" s="136" t="s">
        <v>520</v>
      </c>
      <c r="B7" s="141"/>
      <c r="C7" s="142"/>
      <c r="D7" s="143">
        <v>251546</v>
      </c>
      <c r="E7" s="144"/>
      <c r="F7" s="145">
        <v>282256</v>
      </c>
      <c r="G7" s="146"/>
      <c r="H7" s="147"/>
    </row>
    <row r="8" spans="1:8" x14ac:dyDescent="0.15">
      <c r="A8" s="148"/>
      <c r="B8" s="149"/>
      <c r="C8" s="150"/>
      <c r="D8" s="151">
        <v>31112</v>
      </c>
      <c r="E8" s="152"/>
      <c r="F8" s="153">
        <v>145453</v>
      </c>
      <c r="G8" s="154"/>
      <c r="H8" s="155"/>
    </row>
    <row r="9" spans="1:8" x14ac:dyDescent="0.15">
      <c r="A9" s="136" t="s">
        <v>521</v>
      </c>
      <c r="B9" s="141"/>
      <c r="C9" s="142"/>
      <c r="D9" s="143">
        <v>713759</v>
      </c>
      <c r="E9" s="144"/>
      <c r="F9" s="145">
        <v>295341</v>
      </c>
      <c r="G9" s="146"/>
      <c r="H9" s="147"/>
    </row>
    <row r="10" spans="1:8" x14ac:dyDescent="0.15">
      <c r="A10" s="148"/>
      <c r="B10" s="149"/>
      <c r="C10" s="150"/>
      <c r="D10" s="151">
        <v>120463</v>
      </c>
      <c r="E10" s="152"/>
      <c r="F10" s="153">
        <v>137402</v>
      </c>
      <c r="G10" s="154"/>
      <c r="H10" s="155"/>
    </row>
    <row r="11" spans="1:8" x14ac:dyDescent="0.15">
      <c r="A11" s="136" t="s">
        <v>522</v>
      </c>
      <c r="B11" s="141"/>
      <c r="C11" s="142"/>
      <c r="D11" s="143">
        <v>384942</v>
      </c>
      <c r="E11" s="144"/>
      <c r="F11" s="145">
        <v>292845</v>
      </c>
      <c r="G11" s="146"/>
      <c r="H11" s="147"/>
    </row>
    <row r="12" spans="1:8" x14ac:dyDescent="0.15">
      <c r="A12" s="148"/>
      <c r="B12" s="149"/>
      <c r="C12" s="156"/>
      <c r="D12" s="151">
        <v>100447</v>
      </c>
      <c r="E12" s="152"/>
      <c r="F12" s="153">
        <v>143187</v>
      </c>
      <c r="G12" s="154"/>
      <c r="H12" s="155"/>
    </row>
    <row r="13" spans="1:8" x14ac:dyDescent="0.15">
      <c r="A13" s="136"/>
      <c r="B13" s="141"/>
      <c r="C13" s="157"/>
      <c r="D13" s="158">
        <v>384053</v>
      </c>
      <c r="E13" s="159"/>
      <c r="F13" s="160">
        <v>289789</v>
      </c>
      <c r="G13" s="161"/>
      <c r="H13" s="147"/>
    </row>
    <row r="14" spans="1:8" x14ac:dyDescent="0.15">
      <c r="A14" s="148"/>
      <c r="B14" s="149"/>
      <c r="C14" s="150"/>
      <c r="D14" s="151">
        <v>76163</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4.18</v>
      </c>
      <c r="C19" s="162">
        <f>ROUND(VALUE(SUBSTITUTE(実質収支比率等に係る経年分析!G$48,"▲","-")),2)</f>
        <v>2.63</v>
      </c>
      <c r="D19" s="162">
        <f>ROUND(VALUE(SUBSTITUTE(実質収支比率等に係る経年分析!H$48,"▲","-")),2)</f>
        <v>4.53</v>
      </c>
      <c r="E19" s="162">
        <f>ROUND(VALUE(SUBSTITUTE(実質収支比率等に係る経年分析!I$48,"▲","-")),2)</f>
        <v>3.1</v>
      </c>
      <c r="F19" s="162">
        <f>ROUND(VALUE(SUBSTITUTE(実質収支比率等に係る経年分析!J$48,"▲","-")),2)</f>
        <v>2.82</v>
      </c>
    </row>
    <row r="20" spans="1:11" x14ac:dyDescent="0.15">
      <c r="A20" s="162" t="s">
        <v>53</v>
      </c>
      <c r="B20" s="162">
        <f>ROUND(VALUE(SUBSTITUTE(実質収支比率等に係る経年分析!F$47,"▲","-")),2)</f>
        <v>18.68</v>
      </c>
      <c r="C20" s="162">
        <f>ROUND(VALUE(SUBSTITUTE(実質収支比率等に係る経年分析!G$47,"▲","-")),2)</f>
        <v>29.49</v>
      </c>
      <c r="D20" s="162">
        <f>ROUND(VALUE(SUBSTITUTE(実質収支比率等に係る経年分析!H$47,"▲","-")),2)</f>
        <v>35.21</v>
      </c>
      <c r="E20" s="162">
        <f>ROUND(VALUE(SUBSTITUTE(実質収支比率等に係る経年分析!I$47,"▲","-")),2)</f>
        <v>38.130000000000003</v>
      </c>
      <c r="F20" s="162">
        <f>ROUND(VALUE(SUBSTITUTE(実質収支比率等に係る経年分析!J$47,"▲","-")),2)</f>
        <v>36.049999999999997</v>
      </c>
    </row>
    <row r="21" spans="1:11" x14ac:dyDescent="0.15">
      <c r="A21" s="162" t="s">
        <v>54</v>
      </c>
      <c r="B21" s="162">
        <f>IF(ISNUMBER(VALUE(SUBSTITUTE(実質収支比率等に係る経年分析!F$49,"▲","-"))),ROUND(VALUE(SUBSTITUTE(実質収支比率等に係る経年分析!F$49,"▲","-")),2),NA())</f>
        <v>-7.0000000000000007E-2</v>
      </c>
      <c r="C21" s="162">
        <f>IF(ISNUMBER(VALUE(SUBSTITUTE(実質収支比率等に係る経年分析!G$49,"▲","-"))),ROUND(VALUE(SUBSTITUTE(実質収支比率等に係る経年分析!G$49,"▲","-")),2),NA())</f>
        <v>10.94</v>
      </c>
      <c r="D21" s="162">
        <f>IF(ISNUMBER(VALUE(SUBSTITUTE(実質収支比率等に係る経年分析!H$49,"▲","-"))),ROUND(VALUE(SUBSTITUTE(実質収支比率等に係る経年分析!H$49,"▲","-")),2),NA())</f>
        <v>6.61</v>
      </c>
      <c r="E21" s="162">
        <f>IF(ISNUMBER(VALUE(SUBSTITUTE(実質収支比率等に係る経年分析!I$49,"▲","-"))),ROUND(VALUE(SUBSTITUTE(実質収支比率等に係る経年分析!I$49,"▲","-")),2),NA())</f>
        <v>1.64</v>
      </c>
      <c r="F21" s="162">
        <f>IF(ISNUMBER(VALUE(SUBSTITUTE(実質収支比率等に係る経年分析!J$49,"▲","-"))),ROUND(VALUE(SUBSTITUTE(実質収支比率等に係る経年分析!J$49,"▲","-")),2),NA())</f>
        <v>-1.02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集落排水事業会計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4.5199999999999996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2.82</v>
      </c>
    </row>
    <row r="36" spans="1:16" x14ac:dyDescent="0.15">
      <c r="A36" s="163" t="str">
        <f>IF(連結実質赤字比率に係る赤字・黒字の構成分析!C$34="",NA(),連結実質赤字比率に係る赤字・黒字の構成分析!C$34)</f>
        <v>介護保険特別会計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1.1000000000000001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395</v>
      </c>
      <c r="E42" s="164"/>
      <c r="F42" s="164"/>
      <c r="G42" s="164">
        <f>'実質公債費比率（分子）の構造'!L$52</f>
        <v>357</v>
      </c>
      <c r="H42" s="164"/>
      <c r="I42" s="164"/>
      <c r="J42" s="164">
        <f>'実質公債費比率（分子）の構造'!M$52</f>
        <v>321</v>
      </c>
      <c r="K42" s="164"/>
      <c r="L42" s="164"/>
      <c r="M42" s="164">
        <f>'実質公債費比率（分子）の構造'!N$52</f>
        <v>323</v>
      </c>
      <c r="N42" s="164"/>
      <c r="O42" s="164"/>
      <c r="P42" s="164">
        <f>'実質公債費比率（分子）の構造'!O$52</f>
        <v>333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30</v>
      </c>
      <c r="C44" s="164"/>
      <c r="D44" s="164"/>
      <c r="E44" s="164">
        <f>'実質公債費比率（分子）の構造'!L$50</f>
        <v>30</v>
      </c>
      <c r="F44" s="164"/>
      <c r="G44" s="164"/>
      <c r="H44" s="164">
        <f>'実質公債費比率（分子）の構造'!M$50</f>
        <v>32</v>
      </c>
      <c r="I44" s="164"/>
      <c r="J44" s="164"/>
      <c r="K44" s="164">
        <f>'実質公債費比率（分子）の構造'!N$50</f>
        <v>31</v>
      </c>
      <c r="L44" s="164"/>
      <c r="M44" s="164"/>
      <c r="N44" s="164">
        <f>'実質公債費比率（分子）の構造'!O$50</f>
        <v>26</v>
      </c>
      <c r="O44" s="164"/>
      <c r="P44" s="164"/>
    </row>
    <row r="45" spans="1:16" x14ac:dyDescent="0.15">
      <c r="A45" s="164" t="s">
        <v>63</v>
      </c>
      <c r="B45" s="164">
        <f>'実質公債費比率（分子）の構造'!K$49</f>
        <v>1</v>
      </c>
      <c r="C45" s="164"/>
      <c r="D45" s="164"/>
      <c r="E45" s="164">
        <f>'実質公債費比率（分子）の構造'!L$49</f>
        <v>2</v>
      </c>
      <c r="F45" s="164"/>
      <c r="G45" s="164"/>
      <c r="H45" s="164">
        <f>'実質公債費比率（分子）の構造'!M$49</f>
        <v>2</v>
      </c>
      <c r="I45" s="164"/>
      <c r="J45" s="164"/>
      <c r="K45" s="164">
        <f>'実質公債費比率（分子）の構造'!N$49</f>
        <v>1</v>
      </c>
      <c r="L45" s="164"/>
      <c r="M45" s="164"/>
      <c r="N45" s="164">
        <f>'実質公債費比率（分子）の構造'!O$49</f>
        <v>0</v>
      </c>
      <c r="O45" s="164"/>
      <c r="P45" s="164"/>
    </row>
    <row r="46" spans="1:16" x14ac:dyDescent="0.15">
      <c r="A46" s="164" t="s">
        <v>64</v>
      </c>
      <c r="B46" s="164">
        <f>'実質公債費比率（分子）の構造'!K$48</f>
        <v>87</v>
      </c>
      <c r="C46" s="164"/>
      <c r="D46" s="164"/>
      <c r="E46" s="164">
        <f>'実質公債費比率（分子）の構造'!L$48</f>
        <v>84</v>
      </c>
      <c r="F46" s="164"/>
      <c r="G46" s="164"/>
      <c r="H46" s="164">
        <f>'実質公債費比率（分子）の構造'!M$48</f>
        <v>84</v>
      </c>
      <c r="I46" s="164"/>
      <c r="J46" s="164"/>
      <c r="K46" s="164">
        <f>'実質公債費比率（分子）の構造'!N$48</f>
        <v>91</v>
      </c>
      <c r="L46" s="164"/>
      <c r="M46" s="164"/>
      <c r="N46" s="164">
        <f>'実質公債費比率（分子）の構造'!O$48</f>
        <v>107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483</v>
      </c>
      <c r="C49" s="164"/>
      <c r="D49" s="164"/>
      <c r="E49" s="164">
        <f>'実質公債費比率（分子）の構造'!L$45</f>
        <v>433</v>
      </c>
      <c r="F49" s="164"/>
      <c r="G49" s="164"/>
      <c r="H49" s="164">
        <f>'実質公債費比率（分子）の構造'!M$45</f>
        <v>365</v>
      </c>
      <c r="I49" s="164"/>
      <c r="J49" s="164"/>
      <c r="K49" s="164">
        <f>'実質公債費比率（分子）の構造'!N$45</f>
        <v>366</v>
      </c>
      <c r="L49" s="164"/>
      <c r="M49" s="164"/>
      <c r="N49" s="164">
        <f>'実質公債費比率（分子）の構造'!O$45</f>
        <v>363</v>
      </c>
      <c r="O49" s="164"/>
      <c r="P49" s="164"/>
    </row>
    <row r="50" spans="1:16" x14ac:dyDescent="0.15">
      <c r="A50" s="164" t="s">
        <v>67</v>
      </c>
      <c r="B50" s="164" t="e">
        <f>NA()</f>
        <v>#N/A</v>
      </c>
      <c r="C50" s="164">
        <f>IF(ISNUMBER('実質公債費比率（分子）の構造'!K$53),'実質公債費比率（分子）の構造'!K$53,NA())</f>
        <v>206</v>
      </c>
      <c r="D50" s="164" t="e">
        <f>NA()</f>
        <v>#N/A</v>
      </c>
      <c r="E50" s="164" t="e">
        <f>NA()</f>
        <v>#N/A</v>
      </c>
      <c r="F50" s="164">
        <f>IF(ISNUMBER('実質公債費比率（分子）の構造'!L$53),'実質公債費比率（分子）の構造'!L$53,NA())</f>
        <v>192</v>
      </c>
      <c r="G50" s="164" t="e">
        <f>NA()</f>
        <v>#N/A</v>
      </c>
      <c r="H50" s="164" t="e">
        <f>NA()</f>
        <v>#N/A</v>
      </c>
      <c r="I50" s="164">
        <f>IF(ISNUMBER('実質公債費比率（分子）の構造'!M$53),'実質公債費比率（分子）の構造'!M$53,NA())</f>
        <v>162</v>
      </c>
      <c r="J50" s="164" t="e">
        <f>NA()</f>
        <v>#N/A</v>
      </c>
      <c r="K50" s="164" t="e">
        <f>NA()</f>
        <v>#N/A</v>
      </c>
      <c r="L50" s="164">
        <f>IF(ISNUMBER('実質公債費比率（分子）の構造'!N$53),'実質公債費比率（分子）の構造'!N$53,NA())</f>
        <v>166</v>
      </c>
      <c r="M50" s="164" t="e">
        <f>NA()</f>
        <v>#N/A</v>
      </c>
      <c r="N50" s="164" t="e">
        <f>NA()</f>
        <v>#N/A</v>
      </c>
      <c r="O50" s="164">
        <f>IF(ISNUMBER('実質公債費比率（分子）の構造'!O$53),'実質公債費比率（分子）の構造'!O$53,NA())</f>
        <v>163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2685</v>
      </c>
      <c r="E56" s="163"/>
      <c r="F56" s="163"/>
      <c r="G56" s="163">
        <f>'将来負担比率（分子）の構造'!J$52</f>
        <v>2623</v>
      </c>
      <c r="H56" s="163"/>
      <c r="I56" s="163"/>
      <c r="J56" s="163">
        <f>'将来負担比率（分子）の構造'!K$52</f>
        <v>2654</v>
      </c>
      <c r="K56" s="163"/>
      <c r="L56" s="163"/>
      <c r="M56" s="163">
        <f>'将来負担比率（分子）の構造'!L$52</f>
        <v>3380</v>
      </c>
      <c r="N56" s="163"/>
      <c r="O56" s="163"/>
      <c r="P56" s="163">
        <f>'将来負担比率（分子）の構造'!M$52</f>
        <v>3468</v>
      </c>
    </row>
    <row r="57" spans="1:16" x14ac:dyDescent="0.15">
      <c r="A57" s="163" t="s">
        <v>42</v>
      </c>
      <c r="B57" s="163"/>
      <c r="C57" s="163"/>
      <c r="D57" s="163">
        <f>'将来負担比率（分子）の構造'!I$51</f>
        <v>762</v>
      </c>
      <c r="E57" s="163"/>
      <c r="F57" s="163"/>
      <c r="G57" s="163">
        <f>'将来負担比率（分子）の構造'!J$51</f>
        <v>677</v>
      </c>
      <c r="H57" s="163"/>
      <c r="I57" s="163"/>
      <c r="J57" s="163">
        <f>'将来負担比率（分子）の構造'!K$51</f>
        <v>611</v>
      </c>
      <c r="K57" s="163"/>
      <c r="L57" s="163"/>
      <c r="M57" s="163">
        <f>'将来負担比率（分子）の構造'!L$51</f>
        <v>555</v>
      </c>
      <c r="N57" s="163"/>
      <c r="O57" s="163"/>
      <c r="P57" s="163">
        <f>'将来負担比率（分子）の構造'!M$51</f>
        <v>506</v>
      </c>
    </row>
    <row r="58" spans="1:16" x14ac:dyDescent="0.15">
      <c r="A58" s="163" t="s">
        <v>41</v>
      </c>
      <c r="B58" s="163"/>
      <c r="C58" s="163"/>
      <c r="D58" s="163">
        <f>'将来負担比率（分子）の構造'!I$50</f>
        <v>1360</v>
      </c>
      <c r="E58" s="163"/>
      <c r="F58" s="163"/>
      <c r="G58" s="163">
        <f>'将来負担比率（分子）の構造'!J$50</f>
        <v>1713</v>
      </c>
      <c r="H58" s="163"/>
      <c r="I58" s="163"/>
      <c r="J58" s="163">
        <f>'将来負担比率（分子）の構造'!K$50</f>
        <v>1779</v>
      </c>
      <c r="K58" s="163"/>
      <c r="L58" s="163"/>
      <c r="M58" s="163">
        <f>'将来負担比率（分子）の構造'!L$50</f>
        <v>1791</v>
      </c>
      <c r="N58" s="163"/>
      <c r="O58" s="163"/>
      <c r="P58" s="163">
        <f>'将来負担比率（分子）の構造'!M$50</f>
        <v>1758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205</v>
      </c>
      <c r="C62" s="163"/>
      <c r="D62" s="163"/>
      <c r="E62" s="163">
        <f>'将来負担比率（分子）の構造'!J$45</f>
        <v>249</v>
      </c>
      <c r="F62" s="163"/>
      <c r="G62" s="163"/>
      <c r="H62" s="163">
        <f>'将来負担比率（分子）の構造'!K$45</f>
        <v>228</v>
      </c>
      <c r="I62" s="163"/>
      <c r="J62" s="163"/>
      <c r="K62" s="163">
        <f>'将来負担比率（分子）の構造'!L$45</f>
        <v>264</v>
      </c>
      <c r="L62" s="163"/>
      <c r="M62" s="163"/>
      <c r="N62" s="163">
        <f>'将来負担比率（分子）の構造'!M$45</f>
        <v>315</v>
      </c>
      <c r="O62" s="163"/>
      <c r="P62" s="163"/>
    </row>
    <row r="63" spans="1:16" x14ac:dyDescent="0.15">
      <c r="A63" s="163" t="s">
        <v>34</v>
      </c>
      <c r="B63" s="163">
        <f>'将来負担比率（分子）の構造'!I$44</f>
        <v>5</v>
      </c>
      <c r="C63" s="163"/>
      <c r="D63" s="163"/>
      <c r="E63" s="163">
        <f>'将来負担比率（分子）の構造'!J$44</f>
        <v>4</v>
      </c>
      <c r="F63" s="163"/>
      <c r="G63" s="163"/>
      <c r="H63" s="163">
        <f>'将来負担比率（分子）の構造'!K$44</f>
        <v>2</v>
      </c>
      <c r="I63" s="163"/>
      <c r="J63" s="163"/>
      <c r="K63" s="163">
        <f>'将来負担比率（分子）の構造'!L$44</f>
        <v>1</v>
      </c>
      <c r="L63" s="163"/>
      <c r="M63" s="163"/>
      <c r="N63" s="163">
        <f>'将来負担比率（分子）の構造'!M$44</f>
        <v>0</v>
      </c>
      <c r="O63" s="163"/>
      <c r="P63" s="163"/>
    </row>
    <row r="64" spans="1:16" x14ac:dyDescent="0.15">
      <c r="A64" s="163" t="s">
        <v>33</v>
      </c>
      <c r="B64" s="163">
        <f>'将来負担比率（分子）の構造'!I$43</f>
        <v>837</v>
      </c>
      <c r="C64" s="163"/>
      <c r="D64" s="163"/>
      <c r="E64" s="163">
        <f>'将来負担比率（分子）の構造'!J$43</f>
        <v>879</v>
      </c>
      <c r="F64" s="163"/>
      <c r="G64" s="163"/>
      <c r="H64" s="163">
        <f>'将来負担比率（分子）の構造'!K$43</f>
        <v>945</v>
      </c>
      <c r="I64" s="163"/>
      <c r="J64" s="163"/>
      <c r="K64" s="163">
        <f>'将来負担比率（分子）の構造'!L$43</f>
        <v>952</v>
      </c>
      <c r="L64" s="163"/>
      <c r="M64" s="163"/>
      <c r="N64" s="163">
        <f>'将来負担比率（分子）の構造'!M$43</f>
        <v>950</v>
      </c>
      <c r="O64" s="163"/>
      <c r="P64" s="163"/>
    </row>
    <row r="65" spans="1:16" x14ac:dyDescent="0.15">
      <c r="A65" s="163" t="s">
        <v>32</v>
      </c>
      <c r="B65" s="163">
        <f>'将来負担比率（分子）の構造'!I$42</f>
        <v>276</v>
      </c>
      <c r="C65" s="163"/>
      <c r="D65" s="163"/>
      <c r="E65" s="163">
        <f>'将来負担比率（分子）の構造'!J$42</f>
        <v>253</v>
      </c>
      <c r="F65" s="163"/>
      <c r="G65" s="163"/>
      <c r="H65" s="163">
        <f>'将来負担比率（分子）の構造'!K$42</f>
        <v>223</v>
      </c>
      <c r="I65" s="163"/>
      <c r="J65" s="163"/>
      <c r="K65" s="163">
        <f>'将来負担比率（分子）の構造'!L$42</f>
        <v>197</v>
      </c>
      <c r="L65" s="163"/>
      <c r="M65" s="163"/>
      <c r="N65" s="163">
        <f>'将来負担比率（分子）の構造'!M$42</f>
        <v>177</v>
      </c>
      <c r="O65" s="163"/>
      <c r="P65" s="163"/>
    </row>
    <row r="66" spans="1:16" x14ac:dyDescent="0.15">
      <c r="A66" s="163" t="s">
        <v>31</v>
      </c>
      <c r="B66" s="163">
        <f>'将来負担比率（分子）の構造'!I$41</f>
        <v>3397</v>
      </c>
      <c r="C66" s="163"/>
      <c r="D66" s="163"/>
      <c r="E66" s="163">
        <f>'将来負担比率（分子）の構造'!J$41</f>
        <v>3188</v>
      </c>
      <c r="F66" s="163"/>
      <c r="G66" s="163"/>
      <c r="H66" s="163">
        <f>'将来負担比率（分子）の構造'!K$41</f>
        <v>3161</v>
      </c>
      <c r="I66" s="163"/>
      <c r="J66" s="163"/>
      <c r="K66" s="163">
        <f>'将来負担比率（分子）の構造'!L$41</f>
        <v>4111</v>
      </c>
      <c r="L66" s="163"/>
      <c r="M66" s="163"/>
      <c r="N66" s="163">
        <f>'将来負担比率（分子）の構造'!M$41</f>
        <v>4269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774</v>
      </c>
      <c r="C72" s="167">
        <f>基金残高に係る経年分析!G55</f>
        <v>841</v>
      </c>
      <c r="D72" s="167">
        <f>基金残高に係る経年分析!H55</f>
        <v>822</v>
      </c>
    </row>
    <row r="73" spans="1:16" x14ac:dyDescent="0.15">
      <c r="A73" s="166" t="s">
        <v>74</v>
      </c>
      <c r="B73" s="167">
        <f>基金残高に係る経年分析!F56</f>
        <v>32</v>
      </c>
      <c r="C73" s="167">
        <f>基金残高に係る経年分析!G56</f>
        <v>32</v>
      </c>
      <c r="D73" s="167">
        <f>基金残高に係る経年分析!H56</f>
        <v>32</v>
      </c>
    </row>
    <row r="74" spans="1:16" x14ac:dyDescent="0.15">
      <c r="A74" s="166" t="s">
        <v>75</v>
      </c>
      <c r="B74" s="167">
        <f>基金残高に係る経年分析!F57</f>
        <v>923</v>
      </c>
      <c r="C74" s="167">
        <f>基金残高に係る経年分析!G57</f>
        <v>859</v>
      </c>
      <c r="D74" s="167">
        <f>基金残高に係る経年分析!H57</f>
        <v>863</v>
      </c>
    </row>
  </sheetData>
  <sheetProtection algorithmName="SHA-512" hashValue="KLYPMUlck+79dItCNm2JagzvMoUr7gl/SWo6eI7EcAr/eEW80dIgQZVeuuWLchPC/XebeqOdaGe0NM8Pw8k4Qw==" saltValue="gEaDvn6qeTxLbn/Dmr9l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409961</v>
      </c>
      <c r="S5" s="677"/>
      <c r="T5" s="677"/>
      <c r="U5" s="677"/>
      <c r="V5" s="677"/>
      <c r="W5" s="677"/>
      <c r="X5" s="677"/>
      <c r="Y5" s="702"/>
      <c r="Z5" s="715">
        <v>9</v>
      </c>
      <c r="AA5" s="715"/>
      <c r="AB5" s="715"/>
      <c r="AC5" s="715"/>
      <c r="AD5" s="716">
        <v>409961</v>
      </c>
      <c r="AE5" s="716"/>
      <c r="AF5" s="716"/>
      <c r="AG5" s="716"/>
      <c r="AH5" s="716"/>
      <c r="AI5" s="716"/>
      <c r="AJ5" s="716"/>
      <c r="AK5" s="716"/>
      <c r="AL5" s="703">
        <v>17.5</v>
      </c>
      <c r="AM5" s="685"/>
      <c r="AN5" s="685"/>
      <c r="AO5" s="704"/>
      <c r="AP5" s="679" t="s">
        <v>217</v>
      </c>
      <c r="AQ5" s="680"/>
      <c r="AR5" s="680"/>
      <c r="AS5" s="680"/>
      <c r="AT5" s="680"/>
      <c r="AU5" s="680"/>
      <c r="AV5" s="680"/>
      <c r="AW5" s="680"/>
      <c r="AX5" s="680"/>
      <c r="AY5" s="680"/>
      <c r="AZ5" s="680"/>
      <c r="BA5" s="680"/>
      <c r="BB5" s="680"/>
      <c r="BC5" s="680"/>
      <c r="BD5" s="680"/>
      <c r="BE5" s="680"/>
      <c r="BF5" s="681"/>
      <c r="BG5" s="621">
        <v>331399</v>
      </c>
      <c r="BH5" s="622"/>
      <c r="BI5" s="622"/>
      <c r="BJ5" s="622"/>
      <c r="BK5" s="622"/>
      <c r="BL5" s="622"/>
      <c r="BM5" s="622"/>
      <c r="BN5" s="623"/>
      <c r="BO5" s="659">
        <v>80.8</v>
      </c>
      <c r="BP5" s="659"/>
      <c r="BQ5" s="659"/>
      <c r="BR5" s="659"/>
      <c r="BS5" s="660">
        <v>7855</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48323</v>
      </c>
      <c r="S6" s="622"/>
      <c r="T6" s="622"/>
      <c r="U6" s="622"/>
      <c r="V6" s="622"/>
      <c r="W6" s="622"/>
      <c r="X6" s="622"/>
      <c r="Y6" s="623"/>
      <c r="Z6" s="659">
        <v>1.1000000000000001</v>
      </c>
      <c r="AA6" s="659"/>
      <c r="AB6" s="659"/>
      <c r="AC6" s="659"/>
      <c r="AD6" s="660">
        <v>48323</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331399</v>
      </c>
      <c r="BH6" s="622"/>
      <c r="BI6" s="622"/>
      <c r="BJ6" s="622"/>
      <c r="BK6" s="622"/>
      <c r="BL6" s="622"/>
      <c r="BM6" s="622"/>
      <c r="BN6" s="623"/>
      <c r="BO6" s="659">
        <v>80.8</v>
      </c>
      <c r="BP6" s="659"/>
      <c r="BQ6" s="659"/>
      <c r="BR6" s="659"/>
      <c r="BS6" s="660">
        <v>7855</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52666</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52666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108</v>
      </c>
      <c r="S7" s="622"/>
      <c r="T7" s="622"/>
      <c r="U7" s="622"/>
      <c r="V7" s="622"/>
      <c r="W7" s="622"/>
      <c r="X7" s="622"/>
      <c r="Y7" s="623"/>
      <c r="Z7" s="659">
        <v>0</v>
      </c>
      <c r="AA7" s="659"/>
      <c r="AB7" s="659"/>
      <c r="AC7" s="659"/>
      <c r="AD7" s="660">
        <v>108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124742</v>
      </c>
      <c r="BH7" s="622"/>
      <c r="BI7" s="622"/>
      <c r="BJ7" s="622"/>
      <c r="BK7" s="622"/>
      <c r="BL7" s="622"/>
      <c r="BM7" s="622"/>
      <c r="BN7" s="623"/>
      <c r="BO7" s="659">
        <v>30.4</v>
      </c>
      <c r="BP7" s="659"/>
      <c r="BQ7" s="659"/>
      <c r="BR7" s="659"/>
      <c r="BS7" s="660">
        <v>7855</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792272</v>
      </c>
      <c r="CS7" s="622"/>
      <c r="CT7" s="622"/>
      <c r="CU7" s="622"/>
      <c r="CV7" s="622"/>
      <c r="CW7" s="622"/>
      <c r="CX7" s="622"/>
      <c r="CY7" s="623"/>
      <c r="CZ7" s="659">
        <v>17.8</v>
      </c>
      <c r="DA7" s="659"/>
      <c r="DB7" s="659"/>
      <c r="DC7" s="659"/>
      <c r="DD7" s="627">
        <v>53778</v>
      </c>
      <c r="DE7" s="622"/>
      <c r="DF7" s="622"/>
      <c r="DG7" s="622"/>
      <c r="DH7" s="622"/>
      <c r="DI7" s="622"/>
      <c r="DJ7" s="622"/>
      <c r="DK7" s="622"/>
      <c r="DL7" s="622"/>
      <c r="DM7" s="622"/>
      <c r="DN7" s="622"/>
      <c r="DO7" s="622"/>
      <c r="DP7" s="623"/>
      <c r="DQ7" s="627">
        <v>531900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1044</v>
      </c>
      <c r="S8" s="622"/>
      <c r="T8" s="622"/>
      <c r="U8" s="622"/>
      <c r="V8" s="622"/>
      <c r="W8" s="622"/>
      <c r="X8" s="622"/>
      <c r="Y8" s="623"/>
      <c r="Z8" s="659">
        <v>0</v>
      </c>
      <c r="AA8" s="659"/>
      <c r="AB8" s="659"/>
      <c r="AC8" s="659"/>
      <c r="AD8" s="660">
        <v>1044</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3676</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755912</v>
      </c>
      <c r="CS8" s="622"/>
      <c r="CT8" s="622"/>
      <c r="CU8" s="622"/>
      <c r="CV8" s="622"/>
      <c r="CW8" s="622"/>
      <c r="CX8" s="622"/>
      <c r="CY8" s="623"/>
      <c r="CZ8" s="659">
        <v>17</v>
      </c>
      <c r="DA8" s="659"/>
      <c r="DB8" s="659"/>
      <c r="DC8" s="659"/>
      <c r="DD8" s="627">
        <v>334</v>
      </c>
      <c r="DE8" s="622"/>
      <c r="DF8" s="622"/>
      <c r="DG8" s="622"/>
      <c r="DH8" s="622"/>
      <c r="DI8" s="622"/>
      <c r="DJ8" s="622"/>
      <c r="DK8" s="622"/>
      <c r="DL8" s="622"/>
      <c r="DM8" s="622"/>
      <c r="DN8" s="622"/>
      <c r="DO8" s="622"/>
      <c r="DP8" s="623"/>
      <c r="DQ8" s="627">
        <v>520920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1613</v>
      </c>
      <c r="S9" s="622"/>
      <c r="T9" s="622"/>
      <c r="U9" s="622"/>
      <c r="V9" s="622"/>
      <c r="W9" s="622"/>
      <c r="X9" s="622"/>
      <c r="Y9" s="623"/>
      <c r="Z9" s="659">
        <v>0</v>
      </c>
      <c r="AA9" s="659"/>
      <c r="AB9" s="659"/>
      <c r="AC9" s="659"/>
      <c r="AD9" s="660">
        <v>1613</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86351</v>
      </c>
      <c r="BH9" s="622"/>
      <c r="BI9" s="622"/>
      <c r="BJ9" s="622"/>
      <c r="BK9" s="622"/>
      <c r="BL9" s="622"/>
      <c r="BM9" s="622"/>
      <c r="BN9" s="623"/>
      <c r="BO9" s="659">
        <v>21.1</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968911</v>
      </c>
      <c r="CS9" s="622"/>
      <c r="CT9" s="622"/>
      <c r="CU9" s="622"/>
      <c r="CV9" s="622"/>
      <c r="CW9" s="622"/>
      <c r="CX9" s="622"/>
      <c r="CY9" s="623"/>
      <c r="CZ9" s="659">
        <v>21.7</v>
      </c>
      <c r="DA9" s="659"/>
      <c r="DB9" s="659"/>
      <c r="DC9" s="659"/>
      <c r="DD9" s="627">
        <v>437231</v>
      </c>
      <c r="DE9" s="622"/>
      <c r="DF9" s="622"/>
      <c r="DG9" s="622"/>
      <c r="DH9" s="622"/>
      <c r="DI9" s="622"/>
      <c r="DJ9" s="622"/>
      <c r="DK9" s="622"/>
      <c r="DL9" s="622"/>
      <c r="DM9" s="622"/>
      <c r="DN9" s="622"/>
      <c r="DO9" s="622"/>
      <c r="DP9" s="623"/>
      <c r="DQ9" s="627">
        <v>304952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17046</v>
      </c>
      <c r="BH10" s="622"/>
      <c r="BI10" s="622"/>
      <c r="BJ10" s="622"/>
      <c r="BK10" s="622"/>
      <c r="BL10" s="622"/>
      <c r="BM10" s="622"/>
      <c r="BN10" s="623"/>
      <c r="BO10" s="659">
        <v>4.2</v>
      </c>
      <c r="BP10" s="659"/>
      <c r="BQ10" s="659"/>
      <c r="BR10" s="659"/>
      <c r="BS10" s="660">
        <v>3014</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79093</v>
      </c>
      <c r="S11" s="622"/>
      <c r="T11" s="622"/>
      <c r="U11" s="622"/>
      <c r="V11" s="622"/>
      <c r="W11" s="622"/>
      <c r="X11" s="622"/>
      <c r="Y11" s="623"/>
      <c r="Z11" s="624">
        <v>1.7</v>
      </c>
      <c r="AA11" s="625"/>
      <c r="AB11" s="625"/>
      <c r="AC11" s="626"/>
      <c r="AD11" s="627">
        <v>79093</v>
      </c>
      <c r="AE11" s="622"/>
      <c r="AF11" s="622"/>
      <c r="AG11" s="622"/>
      <c r="AH11" s="622"/>
      <c r="AI11" s="622"/>
      <c r="AJ11" s="622"/>
      <c r="AK11" s="623"/>
      <c r="AL11" s="624">
        <v>3.4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17669</v>
      </c>
      <c r="BH11" s="622"/>
      <c r="BI11" s="622"/>
      <c r="BJ11" s="622"/>
      <c r="BK11" s="622"/>
      <c r="BL11" s="622"/>
      <c r="BM11" s="622"/>
      <c r="BN11" s="623"/>
      <c r="BO11" s="659">
        <v>4.3</v>
      </c>
      <c r="BP11" s="659"/>
      <c r="BQ11" s="659"/>
      <c r="BR11" s="659"/>
      <c r="BS11" s="660">
        <v>4841</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315063</v>
      </c>
      <c r="CS11" s="622"/>
      <c r="CT11" s="622"/>
      <c r="CU11" s="622"/>
      <c r="CV11" s="622"/>
      <c r="CW11" s="622"/>
      <c r="CX11" s="622"/>
      <c r="CY11" s="623"/>
      <c r="CZ11" s="659">
        <v>7.1</v>
      </c>
      <c r="DA11" s="659"/>
      <c r="DB11" s="659"/>
      <c r="DC11" s="659"/>
      <c r="DD11" s="627">
        <v>43653</v>
      </c>
      <c r="DE11" s="622"/>
      <c r="DF11" s="622"/>
      <c r="DG11" s="622"/>
      <c r="DH11" s="622"/>
      <c r="DI11" s="622"/>
      <c r="DJ11" s="622"/>
      <c r="DK11" s="622"/>
      <c r="DL11" s="622"/>
      <c r="DM11" s="622"/>
      <c r="DN11" s="622"/>
      <c r="DO11" s="622"/>
      <c r="DP11" s="623"/>
      <c r="DQ11" s="627">
        <v>208236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177211</v>
      </c>
      <c r="BH12" s="622"/>
      <c r="BI12" s="622"/>
      <c r="BJ12" s="622"/>
      <c r="BK12" s="622"/>
      <c r="BL12" s="622"/>
      <c r="BM12" s="622"/>
      <c r="BN12" s="623"/>
      <c r="BO12" s="659">
        <v>43.2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128865</v>
      </c>
      <c r="CS12" s="622"/>
      <c r="CT12" s="622"/>
      <c r="CU12" s="622"/>
      <c r="CV12" s="622"/>
      <c r="CW12" s="622"/>
      <c r="CX12" s="622"/>
      <c r="CY12" s="623"/>
      <c r="CZ12" s="659">
        <v>2.9</v>
      </c>
      <c r="DA12" s="659"/>
      <c r="DB12" s="659"/>
      <c r="DC12" s="659"/>
      <c r="DD12" s="627">
        <v>4255</v>
      </c>
      <c r="DE12" s="622"/>
      <c r="DF12" s="622"/>
      <c r="DG12" s="622"/>
      <c r="DH12" s="622"/>
      <c r="DI12" s="622"/>
      <c r="DJ12" s="622"/>
      <c r="DK12" s="622"/>
      <c r="DL12" s="622"/>
      <c r="DM12" s="622"/>
      <c r="DN12" s="622"/>
      <c r="DO12" s="622"/>
      <c r="DP12" s="623"/>
      <c r="DQ12" s="627">
        <v>105750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175490</v>
      </c>
      <c r="BH13" s="622"/>
      <c r="BI13" s="622"/>
      <c r="BJ13" s="622"/>
      <c r="BK13" s="622"/>
      <c r="BL13" s="622"/>
      <c r="BM13" s="622"/>
      <c r="BN13" s="623"/>
      <c r="BO13" s="659">
        <v>42.8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411880</v>
      </c>
      <c r="CS13" s="622"/>
      <c r="CT13" s="622"/>
      <c r="CU13" s="622"/>
      <c r="CV13" s="622"/>
      <c r="CW13" s="622"/>
      <c r="CX13" s="622"/>
      <c r="CY13" s="623"/>
      <c r="CZ13" s="659">
        <v>9.1999999999999993</v>
      </c>
      <c r="DA13" s="659"/>
      <c r="DB13" s="659"/>
      <c r="DC13" s="659"/>
      <c r="DD13" s="627">
        <v>213674</v>
      </c>
      <c r="DE13" s="622"/>
      <c r="DF13" s="622"/>
      <c r="DG13" s="622"/>
      <c r="DH13" s="622"/>
      <c r="DI13" s="622"/>
      <c r="DJ13" s="622"/>
      <c r="DK13" s="622"/>
      <c r="DL13" s="622"/>
      <c r="DM13" s="622"/>
      <c r="DN13" s="622"/>
      <c r="DO13" s="622"/>
      <c r="DP13" s="623"/>
      <c r="DQ13" s="627">
        <v>215666</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8520</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161423</v>
      </c>
      <c r="CS14" s="622"/>
      <c r="CT14" s="622"/>
      <c r="CU14" s="622"/>
      <c r="CV14" s="622"/>
      <c r="CW14" s="622"/>
      <c r="CX14" s="622"/>
      <c r="CY14" s="623"/>
      <c r="CZ14" s="659">
        <v>3.6</v>
      </c>
      <c r="DA14" s="659"/>
      <c r="DB14" s="659"/>
      <c r="DC14" s="659"/>
      <c r="DD14" s="627" t="s">
        <v>122</v>
      </c>
      <c r="DE14" s="622"/>
      <c r="DF14" s="622"/>
      <c r="DG14" s="622"/>
      <c r="DH14" s="622"/>
      <c r="DI14" s="622"/>
      <c r="DJ14" s="622"/>
      <c r="DK14" s="622"/>
      <c r="DL14" s="622"/>
      <c r="DM14" s="622"/>
      <c r="DN14" s="622"/>
      <c r="DO14" s="622"/>
      <c r="DP14" s="623"/>
      <c r="DQ14" s="627">
        <v>154223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4642</v>
      </c>
      <c r="S15" s="622"/>
      <c r="T15" s="622"/>
      <c r="U15" s="622"/>
      <c r="V15" s="622"/>
      <c r="W15" s="622"/>
      <c r="X15" s="622"/>
      <c r="Y15" s="623"/>
      <c r="Z15" s="659">
        <v>0.1</v>
      </c>
      <c r="AA15" s="659"/>
      <c r="AB15" s="659"/>
      <c r="AC15" s="659"/>
      <c r="AD15" s="660">
        <v>4642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20926</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504979</v>
      </c>
      <c r="CS15" s="622"/>
      <c r="CT15" s="622"/>
      <c r="CU15" s="622"/>
      <c r="CV15" s="622"/>
      <c r="CW15" s="622"/>
      <c r="CX15" s="622"/>
      <c r="CY15" s="623"/>
      <c r="CZ15" s="659">
        <v>11.3</v>
      </c>
      <c r="DA15" s="659"/>
      <c r="DB15" s="659"/>
      <c r="DC15" s="659"/>
      <c r="DD15" s="627">
        <v>137445</v>
      </c>
      <c r="DE15" s="622"/>
      <c r="DF15" s="622"/>
      <c r="DG15" s="622"/>
      <c r="DH15" s="622"/>
      <c r="DI15" s="622"/>
      <c r="DJ15" s="622"/>
      <c r="DK15" s="622"/>
      <c r="DL15" s="622"/>
      <c r="DM15" s="622"/>
      <c r="DN15" s="622"/>
      <c r="DO15" s="622"/>
      <c r="DP15" s="623"/>
      <c r="DQ15" s="627">
        <v>330294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7631</v>
      </c>
      <c r="S16" s="622"/>
      <c r="T16" s="622"/>
      <c r="U16" s="622"/>
      <c r="V16" s="622"/>
      <c r="W16" s="622"/>
      <c r="X16" s="622"/>
      <c r="Y16" s="623"/>
      <c r="Z16" s="659">
        <v>0.2</v>
      </c>
      <c r="AA16" s="659"/>
      <c r="AB16" s="659"/>
      <c r="AC16" s="659"/>
      <c r="AD16" s="660">
        <v>7631</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9402</v>
      </c>
      <c r="S17" s="622"/>
      <c r="T17" s="622"/>
      <c r="U17" s="622"/>
      <c r="V17" s="622"/>
      <c r="W17" s="622"/>
      <c r="X17" s="622"/>
      <c r="Y17" s="623"/>
      <c r="Z17" s="659">
        <v>0.2</v>
      </c>
      <c r="AA17" s="659"/>
      <c r="AB17" s="659"/>
      <c r="AC17" s="659"/>
      <c r="AD17" s="660">
        <v>9402</v>
      </c>
      <c r="AE17" s="660"/>
      <c r="AF17" s="660"/>
      <c r="AG17" s="660"/>
      <c r="AH17" s="660"/>
      <c r="AI17" s="660"/>
      <c r="AJ17" s="660"/>
      <c r="AK17" s="660"/>
      <c r="AL17" s="624">
        <v>0.4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363413</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287355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586</v>
      </c>
      <c r="S18" s="622"/>
      <c r="T18" s="622"/>
      <c r="U18" s="622"/>
      <c r="V18" s="622"/>
      <c r="W18" s="622"/>
      <c r="X18" s="622"/>
      <c r="Y18" s="623"/>
      <c r="Z18" s="659">
        <v>0</v>
      </c>
      <c r="AA18" s="659"/>
      <c r="AB18" s="659"/>
      <c r="AC18" s="659"/>
      <c r="AD18" s="660">
        <v>586</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8816</v>
      </c>
      <c r="S19" s="622"/>
      <c r="T19" s="622"/>
      <c r="U19" s="622"/>
      <c r="V19" s="622"/>
      <c r="W19" s="622"/>
      <c r="X19" s="622"/>
      <c r="Y19" s="623"/>
      <c r="Z19" s="659">
        <v>0.2</v>
      </c>
      <c r="AA19" s="659"/>
      <c r="AB19" s="659"/>
      <c r="AC19" s="659"/>
      <c r="AD19" s="660">
        <v>8816</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78562</v>
      </c>
      <c r="BH19" s="622"/>
      <c r="BI19" s="622"/>
      <c r="BJ19" s="622"/>
      <c r="BK19" s="622"/>
      <c r="BL19" s="622"/>
      <c r="BM19" s="622"/>
      <c r="BN19" s="623"/>
      <c r="BO19" s="659">
        <v>19.2</v>
      </c>
      <c r="BP19" s="659"/>
      <c r="BQ19" s="659"/>
      <c r="BR19" s="659"/>
      <c r="BS19" s="660">
        <v>38344</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78562</v>
      </c>
      <c r="BH20" s="622"/>
      <c r="BI20" s="622"/>
      <c r="BJ20" s="622"/>
      <c r="BK20" s="622"/>
      <c r="BL20" s="622"/>
      <c r="BM20" s="622"/>
      <c r="BN20" s="623"/>
      <c r="BO20" s="659">
        <v>19.2</v>
      </c>
      <c r="BP20" s="659"/>
      <c r="BQ20" s="659"/>
      <c r="BR20" s="659"/>
      <c r="BS20" s="660">
        <v>38344</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4455384</v>
      </c>
      <c r="CS20" s="622"/>
      <c r="CT20" s="622"/>
      <c r="CU20" s="622"/>
      <c r="CV20" s="622"/>
      <c r="CW20" s="622"/>
      <c r="CX20" s="622"/>
      <c r="CY20" s="623"/>
      <c r="CZ20" s="659">
        <v>100</v>
      </c>
      <c r="DA20" s="659"/>
      <c r="DB20" s="659"/>
      <c r="DC20" s="659"/>
      <c r="DD20" s="627">
        <v>890370</v>
      </c>
      <c r="DE20" s="622"/>
      <c r="DF20" s="622"/>
      <c r="DG20" s="622"/>
      <c r="DH20" s="622"/>
      <c r="DI20" s="622"/>
      <c r="DJ20" s="622"/>
      <c r="DK20" s="622"/>
      <c r="DL20" s="622"/>
      <c r="DM20" s="622"/>
      <c r="DN20" s="622"/>
      <c r="DO20" s="622"/>
      <c r="DP20" s="623"/>
      <c r="DQ20" s="627">
        <v>2711962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1957353</v>
      </c>
      <c r="S21" s="622"/>
      <c r="T21" s="622"/>
      <c r="U21" s="622"/>
      <c r="V21" s="622"/>
      <c r="W21" s="622"/>
      <c r="X21" s="622"/>
      <c r="Y21" s="623"/>
      <c r="Z21" s="659">
        <v>43.1</v>
      </c>
      <c r="AA21" s="659"/>
      <c r="AB21" s="659"/>
      <c r="AC21" s="659"/>
      <c r="AD21" s="660">
        <v>1755356</v>
      </c>
      <c r="AE21" s="660"/>
      <c r="AF21" s="660"/>
      <c r="AG21" s="660"/>
      <c r="AH21" s="660"/>
      <c r="AI21" s="660"/>
      <c r="AJ21" s="660"/>
      <c r="AK21" s="660"/>
      <c r="AL21" s="624">
        <v>74.900000000000006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78562</v>
      </c>
      <c r="BH21" s="622"/>
      <c r="BI21" s="622"/>
      <c r="BJ21" s="622"/>
      <c r="BK21" s="622"/>
      <c r="BL21" s="622"/>
      <c r="BM21" s="622"/>
      <c r="BN21" s="623"/>
      <c r="BO21" s="659">
        <v>19.2</v>
      </c>
      <c r="BP21" s="659"/>
      <c r="BQ21" s="659"/>
      <c r="BR21" s="659"/>
      <c r="BS21" s="660">
        <v>38344</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1755356</v>
      </c>
      <c r="S22" s="622"/>
      <c r="T22" s="622"/>
      <c r="U22" s="622"/>
      <c r="V22" s="622"/>
      <c r="W22" s="622"/>
      <c r="X22" s="622"/>
      <c r="Y22" s="623"/>
      <c r="Z22" s="659">
        <v>38.700000000000003</v>
      </c>
      <c r="AA22" s="659"/>
      <c r="AB22" s="659"/>
      <c r="AC22" s="659"/>
      <c r="AD22" s="660">
        <v>1755356</v>
      </c>
      <c r="AE22" s="660"/>
      <c r="AF22" s="660"/>
      <c r="AG22" s="660"/>
      <c r="AH22" s="660"/>
      <c r="AI22" s="660"/>
      <c r="AJ22" s="660"/>
      <c r="AK22" s="660"/>
      <c r="AL22" s="624">
        <v>74.900000000000006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201997</v>
      </c>
      <c r="S23" s="622"/>
      <c r="T23" s="622"/>
      <c r="U23" s="622"/>
      <c r="V23" s="622"/>
      <c r="W23" s="622"/>
      <c r="X23" s="622"/>
      <c r="Y23" s="623"/>
      <c r="Z23" s="659">
        <v>4.4000000000000004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1478380</v>
      </c>
      <c r="CS24" s="677"/>
      <c r="CT24" s="677"/>
      <c r="CU24" s="677"/>
      <c r="CV24" s="677"/>
      <c r="CW24" s="677"/>
      <c r="CX24" s="677"/>
      <c r="CY24" s="702"/>
      <c r="CZ24" s="703">
        <v>33.200000000000003</v>
      </c>
      <c r="DA24" s="685"/>
      <c r="DB24" s="685"/>
      <c r="DC24" s="705"/>
      <c r="DD24" s="701">
        <v>1169330</v>
      </c>
      <c r="DE24" s="677"/>
      <c r="DF24" s="677"/>
      <c r="DG24" s="677"/>
      <c r="DH24" s="677"/>
      <c r="DI24" s="677"/>
      <c r="DJ24" s="677"/>
      <c r="DK24" s="702"/>
      <c r="DL24" s="701">
        <v>1115578</v>
      </c>
      <c r="DM24" s="677"/>
      <c r="DN24" s="677"/>
      <c r="DO24" s="677"/>
      <c r="DP24" s="677"/>
      <c r="DQ24" s="677"/>
      <c r="DR24" s="677"/>
      <c r="DS24" s="677"/>
      <c r="DT24" s="677"/>
      <c r="DU24" s="677"/>
      <c r="DV24" s="702"/>
      <c r="DW24" s="703">
        <v>47.5</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2519170</v>
      </c>
      <c r="S25" s="622"/>
      <c r="T25" s="622"/>
      <c r="U25" s="622"/>
      <c r="V25" s="622"/>
      <c r="W25" s="622"/>
      <c r="X25" s="622"/>
      <c r="Y25" s="623"/>
      <c r="Z25" s="659">
        <v>55.5</v>
      </c>
      <c r="AA25" s="659"/>
      <c r="AB25" s="659"/>
      <c r="AC25" s="659"/>
      <c r="AD25" s="660">
        <v>2317173</v>
      </c>
      <c r="AE25" s="660"/>
      <c r="AF25" s="660"/>
      <c r="AG25" s="660"/>
      <c r="AH25" s="660"/>
      <c r="AI25" s="660"/>
      <c r="AJ25" s="660"/>
      <c r="AK25" s="660"/>
      <c r="AL25" s="624">
        <v>98.8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873379</v>
      </c>
      <c r="CS25" s="634"/>
      <c r="CT25" s="634"/>
      <c r="CU25" s="634"/>
      <c r="CV25" s="634"/>
      <c r="CW25" s="634"/>
      <c r="CX25" s="634"/>
      <c r="CY25" s="635"/>
      <c r="CZ25" s="624">
        <v>19.600000000000001</v>
      </c>
      <c r="DA25" s="636"/>
      <c r="DB25" s="636"/>
      <c r="DC25" s="637"/>
      <c r="DD25" s="627">
        <v>807364</v>
      </c>
      <c r="DE25" s="634"/>
      <c r="DF25" s="634"/>
      <c r="DG25" s="634"/>
      <c r="DH25" s="634"/>
      <c r="DI25" s="634"/>
      <c r="DJ25" s="634"/>
      <c r="DK25" s="635"/>
      <c r="DL25" s="627">
        <v>767306</v>
      </c>
      <c r="DM25" s="634"/>
      <c r="DN25" s="634"/>
      <c r="DO25" s="634"/>
      <c r="DP25" s="634"/>
      <c r="DQ25" s="634"/>
      <c r="DR25" s="634"/>
      <c r="DS25" s="634"/>
      <c r="DT25" s="634"/>
      <c r="DU25" s="634"/>
      <c r="DV25" s="635"/>
      <c r="DW25" s="624">
        <v>32.700000000000003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505581</v>
      </c>
      <c r="CS26" s="622"/>
      <c r="CT26" s="622"/>
      <c r="CU26" s="622"/>
      <c r="CV26" s="622"/>
      <c r="CW26" s="622"/>
      <c r="CX26" s="622"/>
      <c r="CY26" s="623"/>
      <c r="CZ26" s="624">
        <v>11.3</v>
      </c>
      <c r="DA26" s="636"/>
      <c r="DB26" s="636"/>
      <c r="DC26" s="637"/>
      <c r="DD26" s="627">
        <v>467367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846</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409961</v>
      </c>
      <c r="BH27" s="622"/>
      <c r="BI27" s="622"/>
      <c r="BJ27" s="622"/>
      <c r="BK27" s="622"/>
      <c r="BL27" s="622"/>
      <c r="BM27" s="622"/>
      <c r="BN27" s="623"/>
      <c r="BO27" s="659">
        <v>100</v>
      </c>
      <c r="BP27" s="659"/>
      <c r="BQ27" s="659"/>
      <c r="BR27" s="659"/>
      <c r="BS27" s="660">
        <v>46199</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241588</v>
      </c>
      <c r="CS27" s="634"/>
      <c r="CT27" s="634"/>
      <c r="CU27" s="634"/>
      <c r="CV27" s="634"/>
      <c r="CW27" s="634"/>
      <c r="CX27" s="634"/>
      <c r="CY27" s="635"/>
      <c r="CZ27" s="624">
        <v>5.4</v>
      </c>
      <c r="DA27" s="636"/>
      <c r="DB27" s="636"/>
      <c r="DC27" s="637"/>
      <c r="DD27" s="627">
        <v>74611</v>
      </c>
      <c r="DE27" s="634"/>
      <c r="DF27" s="634"/>
      <c r="DG27" s="634"/>
      <c r="DH27" s="634"/>
      <c r="DI27" s="634"/>
      <c r="DJ27" s="634"/>
      <c r="DK27" s="635"/>
      <c r="DL27" s="627">
        <v>60917</v>
      </c>
      <c r="DM27" s="634"/>
      <c r="DN27" s="634"/>
      <c r="DO27" s="634"/>
      <c r="DP27" s="634"/>
      <c r="DQ27" s="634"/>
      <c r="DR27" s="634"/>
      <c r="DS27" s="634"/>
      <c r="DT27" s="634"/>
      <c r="DU27" s="634"/>
      <c r="DV27" s="635"/>
      <c r="DW27" s="624">
        <v>2.6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102502</v>
      </c>
      <c r="S28" s="622"/>
      <c r="T28" s="622"/>
      <c r="U28" s="622"/>
      <c r="V28" s="622"/>
      <c r="W28" s="622"/>
      <c r="X28" s="622"/>
      <c r="Y28" s="623"/>
      <c r="Z28" s="659">
        <v>2.2999999999999998</v>
      </c>
      <c r="AA28" s="659"/>
      <c r="AB28" s="659"/>
      <c r="AC28" s="659"/>
      <c r="AD28" s="660">
        <v>8273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363413</v>
      </c>
      <c r="CS28" s="622"/>
      <c r="CT28" s="622"/>
      <c r="CU28" s="622"/>
      <c r="CV28" s="622"/>
      <c r="CW28" s="622"/>
      <c r="CX28" s="622"/>
      <c r="CY28" s="623"/>
      <c r="CZ28" s="624">
        <v>8.1999999999999993</v>
      </c>
      <c r="DA28" s="636"/>
      <c r="DB28" s="636"/>
      <c r="DC28" s="637"/>
      <c r="DD28" s="627">
        <v>287355</v>
      </c>
      <c r="DE28" s="622"/>
      <c r="DF28" s="622"/>
      <c r="DG28" s="622"/>
      <c r="DH28" s="622"/>
      <c r="DI28" s="622"/>
      <c r="DJ28" s="622"/>
      <c r="DK28" s="623"/>
      <c r="DL28" s="627">
        <v>287355</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5890</v>
      </c>
      <c r="S29" s="622"/>
      <c r="T29" s="622"/>
      <c r="U29" s="622"/>
      <c r="V29" s="622"/>
      <c r="W29" s="622"/>
      <c r="X29" s="622"/>
      <c r="Y29" s="623"/>
      <c r="Z29" s="659">
        <v>0.1</v>
      </c>
      <c r="AA29" s="659"/>
      <c r="AB29" s="659"/>
      <c r="AC29" s="659"/>
      <c r="AD29" s="660">
        <v>917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363413</v>
      </c>
      <c r="CS29" s="634"/>
      <c r="CT29" s="634"/>
      <c r="CU29" s="634"/>
      <c r="CV29" s="634"/>
      <c r="CW29" s="634"/>
      <c r="CX29" s="634"/>
      <c r="CY29" s="635"/>
      <c r="CZ29" s="624">
        <v>8.1999999999999993</v>
      </c>
      <c r="DA29" s="636"/>
      <c r="DB29" s="636"/>
      <c r="DC29" s="637"/>
      <c r="DD29" s="627">
        <v>287355</v>
      </c>
      <c r="DE29" s="634"/>
      <c r="DF29" s="634"/>
      <c r="DG29" s="634"/>
      <c r="DH29" s="634"/>
      <c r="DI29" s="634"/>
      <c r="DJ29" s="634"/>
      <c r="DK29" s="635"/>
      <c r="DL29" s="627">
        <v>287355</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339463</v>
      </c>
      <c r="S30" s="622"/>
      <c r="T30" s="622"/>
      <c r="U30" s="622"/>
      <c r="V30" s="622"/>
      <c r="W30" s="622"/>
      <c r="X30" s="622"/>
      <c r="Y30" s="623"/>
      <c r="Z30" s="659">
        <v>7.5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346742</v>
      </c>
      <c r="CS30" s="622"/>
      <c r="CT30" s="622"/>
      <c r="CU30" s="622"/>
      <c r="CV30" s="622"/>
      <c r="CW30" s="622"/>
      <c r="CX30" s="622"/>
      <c r="CY30" s="623"/>
      <c r="CZ30" s="624">
        <v>7.8</v>
      </c>
      <c r="DA30" s="636"/>
      <c r="DB30" s="636"/>
      <c r="DC30" s="637"/>
      <c r="DD30" s="627">
        <v>270684</v>
      </c>
      <c r="DE30" s="622"/>
      <c r="DF30" s="622"/>
      <c r="DG30" s="622"/>
      <c r="DH30" s="622"/>
      <c r="DI30" s="622"/>
      <c r="DJ30" s="622"/>
      <c r="DK30" s="623"/>
      <c r="DL30" s="627">
        <v>270684</v>
      </c>
      <c r="DM30" s="622"/>
      <c r="DN30" s="622"/>
      <c r="DO30" s="622"/>
      <c r="DP30" s="622"/>
      <c r="DQ30" s="622"/>
      <c r="DR30" s="622"/>
      <c r="DS30" s="622"/>
      <c r="DT30" s="622"/>
      <c r="DU30" s="622"/>
      <c r="DV30" s="623"/>
      <c r="DW30" s="624">
        <v>11.5</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94.9</v>
      </c>
      <c r="BN31" s="684"/>
      <c r="BO31" s="684"/>
      <c r="BP31" s="684"/>
      <c r="BQ31" s="686"/>
      <c r="BR31" s="683">
        <v>99.3</v>
      </c>
      <c r="BS31" s="684"/>
      <c r="BT31" s="684"/>
      <c r="BU31" s="684"/>
      <c r="BV31" s="684"/>
      <c r="BW31" s="684"/>
      <c r="BX31" s="685">
        <v>95.5</v>
      </c>
      <c r="BY31" s="684"/>
      <c r="BZ31" s="684"/>
      <c r="CA31" s="684"/>
      <c r="CB31" s="686"/>
      <c r="CD31" s="642"/>
      <c r="CE31" s="643"/>
      <c r="CF31" s="618" t="s">
        <v>301</v>
      </c>
      <c r="CG31" s="619"/>
      <c r="CH31" s="619"/>
      <c r="CI31" s="619"/>
      <c r="CJ31" s="619"/>
      <c r="CK31" s="619"/>
      <c r="CL31" s="619"/>
      <c r="CM31" s="619"/>
      <c r="CN31" s="619"/>
      <c r="CO31" s="619"/>
      <c r="CP31" s="619"/>
      <c r="CQ31" s="620"/>
      <c r="CR31" s="621">
        <v>16671</v>
      </c>
      <c r="CS31" s="634"/>
      <c r="CT31" s="634"/>
      <c r="CU31" s="634"/>
      <c r="CV31" s="634"/>
      <c r="CW31" s="634"/>
      <c r="CX31" s="634"/>
      <c r="CY31" s="635"/>
      <c r="CZ31" s="624">
        <v>0.4</v>
      </c>
      <c r="DA31" s="636"/>
      <c r="DB31" s="636"/>
      <c r="DC31" s="637"/>
      <c r="DD31" s="627">
        <v>16671</v>
      </c>
      <c r="DE31" s="634"/>
      <c r="DF31" s="634"/>
      <c r="DG31" s="634"/>
      <c r="DH31" s="634"/>
      <c r="DI31" s="634"/>
      <c r="DJ31" s="634"/>
      <c r="DK31" s="635"/>
      <c r="DL31" s="627">
        <v>16671</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548280</v>
      </c>
      <c r="S32" s="622"/>
      <c r="T32" s="622"/>
      <c r="U32" s="622"/>
      <c r="V32" s="622"/>
      <c r="W32" s="622"/>
      <c r="X32" s="622"/>
      <c r="Y32" s="623"/>
      <c r="Z32" s="659">
        <v>12.1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99.5</v>
      </c>
      <c r="BH32" s="634"/>
      <c r="BI32" s="634"/>
      <c r="BJ32" s="634"/>
      <c r="BK32" s="634"/>
      <c r="BL32" s="634"/>
      <c r="BM32" s="625">
        <v>97.5</v>
      </c>
      <c r="BN32" s="634"/>
      <c r="BO32" s="634"/>
      <c r="BP32" s="634"/>
      <c r="BQ32" s="657"/>
      <c r="BR32" s="692">
        <v>99.5</v>
      </c>
      <c r="BS32" s="634"/>
      <c r="BT32" s="634"/>
      <c r="BU32" s="634"/>
      <c r="BV32" s="634"/>
      <c r="BW32" s="634"/>
      <c r="BX32" s="625">
        <v>97.2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27943</v>
      </c>
      <c r="S33" s="622"/>
      <c r="T33" s="622"/>
      <c r="U33" s="622"/>
      <c r="V33" s="622"/>
      <c r="W33" s="622"/>
      <c r="X33" s="622"/>
      <c r="Y33" s="623"/>
      <c r="Z33" s="659">
        <v>0.6</v>
      </c>
      <c r="AA33" s="659"/>
      <c r="AB33" s="659"/>
      <c r="AC33" s="659"/>
      <c r="AD33" s="660">
        <v>18459</v>
      </c>
      <c r="AE33" s="660"/>
      <c r="AF33" s="660"/>
      <c r="AG33" s="660"/>
      <c r="AH33" s="660"/>
      <c r="AI33" s="660"/>
      <c r="AJ33" s="660"/>
      <c r="AK33" s="660"/>
      <c r="AL33" s="624">
        <v>0.8</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99.1</v>
      </c>
      <c r="BH33" s="606"/>
      <c r="BI33" s="606"/>
      <c r="BJ33" s="606"/>
      <c r="BK33" s="606"/>
      <c r="BL33" s="606"/>
      <c r="BM33" s="652">
        <v>90.6</v>
      </c>
      <c r="BN33" s="606"/>
      <c r="BO33" s="606"/>
      <c r="BP33" s="606"/>
      <c r="BQ33" s="669"/>
      <c r="BR33" s="682">
        <v>98.9</v>
      </c>
      <c r="BS33" s="606"/>
      <c r="BT33" s="606"/>
      <c r="BU33" s="606"/>
      <c r="BV33" s="606"/>
      <c r="BW33" s="606"/>
      <c r="BX33" s="652">
        <v>92.7</v>
      </c>
      <c r="BY33" s="606"/>
      <c r="BZ33" s="606"/>
      <c r="CA33" s="606"/>
      <c r="CB33" s="669"/>
      <c r="CD33" s="618" t="s">
        <v>308</v>
      </c>
      <c r="CE33" s="619"/>
      <c r="CF33" s="619"/>
      <c r="CG33" s="619"/>
      <c r="CH33" s="619"/>
      <c r="CI33" s="619"/>
      <c r="CJ33" s="619"/>
      <c r="CK33" s="619"/>
      <c r="CL33" s="619"/>
      <c r="CM33" s="619"/>
      <c r="CN33" s="619"/>
      <c r="CO33" s="619"/>
      <c r="CP33" s="619"/>
      <c r="CQ33" s="620"/>
      <c r="CR33" s="621">
        <v>2086634</v>
      </c>
      <c r="CS33" s="634"/>
      <c r="CT33" s="634"/>
      <c r="CU33" s="634"/>
      <c r="CV33" s="634"/>
      <c r="CW33" s="634"/>
      <c r="CX33" s="634"/>
      <c r="CY33" s="635"/>
      <c r="CZ33" s="624">
        <v>46.8</v>
      </c>
      <c r="DA33" s="636"/>
      <c r="DB33" s="636"/>
      <c r="DC33" s="637"/>
      <c r="DD33" s="627">
        <v>1434822</v>
      </c>
      <c r="DE33" s="634"/>
      <c r="DF33" s="634"/>
      <c r="DG33" s="634"/>
      <c r="DH33" s="634"/>
      <c r="DI33" s="634"/>
      <c r="DJ33" s="634"/>
      <c r="DK33" s="635"/>
      <c r="DL33" s="627">
        <v>862697</v>
      </c>
      <c r="DM33" s="634"/>
      <c r="DN33" s="634"/>
      <c r="DO33" s="634"/>
      <c r="DP33" s="634"/>
      <c r="DQ33" s="634"/>
      <c r="DR33" s="634"/>
      <c r="DS33" s="634"/>
      <c r="DT33" s="634"/>
      <c r="DU33" s="634"/>
      <c r="DV33" s="635"/>
      <c r="DW33" s="624">
        <v>36.700000000000003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155788</v>
      </c>
      <c r="S34" s="622"/>
      <c r="T34" s="622"/>
      <c r="U34" s="622"/>
      <c r="V34" s="622"/>
      <c r="W34" s="622"/>
      <c r="X34" s="622"/>
      <c r="Y34" s="623"/>
      <c r="Z34" s="659">
        <v>3.4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635036</v>
      </c>
      <c r="CS34" s="622"/>
      <c r="CT34" s="622"/>
      <c r="CU34" s="622"/>
      <c r="CV34" s="622"/>
      <c r="CW34" s="622"/>
      <c r="CX34" s="622"/>
      <c r="CY34" s="623"/>
      <c r="CZ34" s="624">
        <v>14.3</v>
      </c>
      <c r="DA34" s="636"/>
      <c r="DB34" s="636"/>
      <c r="DC34" s="637"/>
      <c r="DD34" s="627">
        <v>437439</v>
      </c>
      <c r="DE34" s="622"/>
      <c r="DF34" s="622"/>
      <c r="DG34" s="622"/>
      <c r="DH34" s="622"/>
      <c r="DI34" s="622"/>
      <c r="DJ34" s="622"/>
      <c r="DK34" s="623"/>
      <c r="DL34" s="627">
        <v>363313</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171894</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155725</v>
      </c>
      <c r="CS35" s="634"/>
      <c r="CT35" s="634"/>
      <c r="CU35" s="634"/>
      <c r="CV35" s="634"/>
      <c r="CW35" s="634"/>
      <c r="CX35" s="634"/>
      <c r="CY35" s="635"/>
      <c r="CZ35" s="624">
        <v>3.5</v>
      </c>
      <c r="DA35" s="636"/>
      <c r="DB35" s="636"/>
      <c r="DC35" s="637"/>
      <c r="DD35" s="627">
        <v>129136</v>
      </c>
      <c r="DE35" s="634"/>
      <c r="DF35" s="634"/>
      <c r="DG35" s="634"/>
      <c r="DH35" s="634"/>
      <c r="DI35" s="634"/>
      <c r="DJ35" s="634"/>
      <c r="DK35" s="635"/>
      <c r="DL35" s="627">
        <v>82988</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95959</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386438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5611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945832</v>
      </c>
      <c r="CS36" s="622"/>
      <c r="CT36" s="622"/>
      <c r="CU36" s="622"/>
      <c r="CV36" s="622"/>
      <c r="CW36" s="622"/>
      <c r="CX36" s="622"/>
      <c r="CY36" s="623"/>
      <c r="CZ36" s="624">
        <v>21.2</v>
      </c>
      <c r="DA36" s="636"/>
      <c r="DB36" s="636"/>
      <c r="DC36" s="637"/>
      <c r="DD36" s="627">
        <v>625822</v>
      </c>
      <c r="DE36" s="622"/>
      <c r="DF36" s="622"/>
      <c r="DG36" s="622"/>
      <c r="DH36" s="622"/>
      <c r="DI36" s="622"/>
      <c r="DJ36" s="622"/>
      <c r="DK36" s="623"/>
      <c r="DL36" s="627">
        <v>315187</v>
      </c>
      <c r="DM36" s="622"/>
      <c r="DN36" s="622"/>
      <c r="DO36" s="622"/>
      <c r="DP36" s="622"/>
      <c r="DQ36" s="622"/>
      <c r="DR36" s="622"/>
      <c r="DS36" s="622"/>
      <c r="DT36" s="622"/>
      <c r="DU36" s="622"/>
      <c r="DV36" s="623"/>
      <c r="DW36" s="624">
        <v>13.4</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69310</v>
      </c>
      <c r="S37" s="622"/>
      <c r="T37" s="622"/>
      <c r="U37" s="622"/>
      <c r="V37" s="622"/>
      <c r="W37" s="622"/>
      <c r="X37" s="622"/>
      <c r="Y37" s="623"/>
      <c r="Z37" s="659">
        <v>1.5</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111320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561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439127</v>
      </c>
      <c r="CS37" s="634"/>
      <c r="CT37" s="634"/>
      <c r="CU37" s="634"/>
      <c r="CV37" s="634"/>
      <c r="CW37" s="634"/>
      <c r="CX37" s="634"/>
      <c r="CY37" s="635"/>
      <c r="CZ37" s="624">
        <v>9.9</v>
      </c>
      <c r="DA37" s="636"/>
      <c r="DB37" s="636"/>
      <c r="DC37" s="637"/>
      <c r="DD37" s="627">
        <v>215584</v>
      </c>
      <c r="DE37" s="634"/>
      <c r="DF37" s="634"/>
      <c r="DG37" s="634"/>
      <c r="DH37" s="634"/>
      <c r="DI37" s="634"/>
      <c r="DJ37" s="634"/>
      <c r="DK37" s="635"/>
      <c r="DL37" s="627">
        <v>197763</v>
      </c>
      <c r="DM37" s="634"/>
      <c r="DN37" s="634"/>
      <c r="DO37" s="634"/>
      <c r="DP37" s="634"/>
      <c r="DQ37" s="634"/>
      <c r="DR37" s="634"/>
      <c r="DS37" s="634"/>
      <c r="DT37" s="634"/>
      <c r="DU37" s="634"/>
      <c r="DV37" s="635"/>
      <c r="DW37" s="624">
        <v>8.4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504152</v>
      </c>
      <c r="S38" s="622"/>
      <c r="T38" s="622"/>
      <c r="U38" s="622"/>
      <c r="V38" s="622"/>
      <c r="W38" s="622"/>
      <c r="X38" s="622"/>
      <c r="Y38" s="623"/>
      <c r="Z38" s="659">
        <v>11.1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108789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380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166329</v>
      </c>
      <c r="CS38" s="622"/>
      <c r="CT38" s="622"/>
      <c r="CU38" s="622"/>
      <c r="CV38" s="622"/>
      <c r="CW38" s="622"/>
      <c r="CX38" s="622"/>
      <c r="CY38" s="623"/>
      <c r="CZ38" s="624">
        <v>3.7</v>
      </c>
      <c r="DA38" s="636"/>
      <c r="DB38" s="636"/>
      <c r="DC38" s="637"/>
      <c r="DD38" s="627">
        <v>138753</v>
      </c>
      <c r="DE38" s="622"/>
      <c r="DF38" s="622"/>
      <c r="DG38" s="622"/>
      <c r="DH38" s="622"/>
      <c r="DI38" s="622"/>
      <c r="DJ38" s="622"/>
      <c r="DK38" s="623"/>
      <c r="DL38" s="627">
        <v>74615</v>
      </c>
      <c r="DM38" s="622"/>
      <c r="DN38" s="622"/>
      <c r="DO38" s="622"/>
      <c r="DP38" s="622"/>
      <c r="DQ38" s="622"/>
      <c r="DR38" s="622"/>
      <c r="DS38" s="622"/>
      <c r="DT38" s="622"/>
      <c r="DU38" s="622"/>
      <c r="DV38" s="623"/>
      <c r="DW38" s="624">
        <v>3.2</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575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157118</v>
      </c>
      <c r="CS39" s="634"/>
      <c r="CT39" s="634"/>
      <c r="CU39" s="634"/>
      <c r="CV39" s="634"/>
      <c r="CW39" s="634"/>
      <c r="CX39" s="634"/>
      <c r="CY39" s="635"/>
      <c r="CZ39" s="624">
        <v>3.5</v>
      </c>
      <c r="DA39" s="636"/>
      <c r="DB39" s="636"/>
      <c r="DC39" s="637"/>
      <c r="DD39" s="627">
        <v>77078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4052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26594</v>
      </c>
      <c r="CS40" s="622"/>
      <c r="CT40" s="622"/>
      <c r="CU40" s="622"/>
      <c r="CV40" s="622"/>
      <c r="CW40" s="622"/>
      <c r="CX40" s="622"/>
      <c r="CY40" s="623"/>
      <c r="CZ40" s="624">
        <v>0.6</v>
      </c>
      <c r="DA40" s="636"/>
      <c r="DB40" s="636"/>
      <c r="DC40" s="637"/>
      <c r="DD40" s="627">
        <v>26594</v>
      </c>
      <c r="DE40" s="622"/>
      <c r="DF40" s="622"/>
      <c r="DG40" s="622"/>
      <c r="DH40" s="622"/>
      <c r="DI40" s="622"/>
      <c r="DJ40" s="622"/>
      <c r="DK40" s="623"/>
      <c r="DL40" s="627">
        <v>26594</v>
      </c>
      <c r="DM40" s="622"/>
      <c r="DN40" s="622"/>
      <c r="DO40" s="622"/>
      <c r="DP40" s="622"/>
      <c r="DQ40" s="622"/>
      <c r="DR40" s="622"/>
      <c r="DS40" s="622"/>
      <c r="DT40" s="622"/>
      <c r="DU40" s="622"/>
      <c r="DV40" s="623"/>
      <c r="DW40" s="624">
        <v>1.1000000000000001</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4541197</v>
      </c>
      <c r="S41" s="646"/>
      <c r="T41" s="646"/>
      <c r="U41" s="646"/>
      <c r="V41" s="646"/>
      <c r="W41" s="646"/>
      <c r="X41" s="646"/>
      <c r="Y41" s="649"/>
      <c r="Z41" s="650">
        <v>100</v>
      </c>
      <c r="AA41" s="650"/>
      <c r="AB41" s="650"/>
      <c r="AC41" s="650"/>
      <c r="AD41" s="651">
        <v>2344822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42939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123390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890370</v>
      </c>
      <c r="CS42" s="634"/>
      <c r="CT42" s="634"/>
      <c r="CU42" s="634"/>
      <c r="CV42" s="634"/>
      <c r="CW42" s="634"/>
      <c r="CX42" s="634"/>
      <c r="CY42" s="635"/>
      <c r="CZ42" s="624">
        <v>20</v>
      </c>
      <c r="DA42" s="636"/>
      <c r="DB42" s="636"/>
      <c r="DC42" s="637"/>
      <c r="DD42" s="627">
        <v>107810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9625</v>
      </c>
      <c r="CS43" s="634"/>
      <c r="CT43" s="634"/>
      <c r="CU43" s="634"/>
      <c r="CV43" s="634"/>
      <c r="CW43" s="634"/>
      <c r="CX43" s="634"/>
      <c r="CY43" s="635"/>
      <c r="CZ43" s="624">
        <v>0.2</v>
      </c>
      <c r="DA43" s="636"/>
      <c r="DB43" s="636"/>
      <c r="DC43" s="637"/>
      <c r="DD43" s="627">
        <v>893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890370</v>
      </c>
      <c r="CS44" s="622"/>
      <c r="CT44" s="622"/>
      <c r="CU44" s="622"/>
      <c r="CV44" s="622"/>
      <c r="CW44" s="622"/>
      <c r="CX44" s="622"/>
      <c r="CY44" s="623"/>
      <c r="CZ44" s="624">
        <v>20</v>
      </c>
      <c r="DA44" s="625"/>
      <c r="DB44" s="625"/>
      <c r="DC44" s="626"/>
      <c r="DD44" s="627">
        <v>107810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658035</v>
      </c>
      <c r="CS45" s="634"/>
      <c r="CT45" s="634"/>
      <c r="CU45" s="634"/>
      <c r="CV45" s="634"/>
      <c r="CW45" s="634"/>
      <c r="CX45" s="634"/>
      <c r="CY45" s="635"/>
      <c r="CZ45" s="624">
        <v>14.8</v>
      </c>
      <c r="DA45" s="636"/>
      <c r="DB45" s="636"/>
      <c r="DC45" s="637"/>
      <c r="DD45" s="627">
        <v>15645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232335</v>
      </c>
      <c r="CS46" s="622"/>
      <c r="CT46" s="622"/>
      <c r="CU46" s="622"/>
      <c r="CV46" s="622"/>
      <c r="CW46" s="622"/>
      <c r="CX46" s="622"/>
      <c r="CY46" s="623"/>
      <c r="CZ46" s="624">
        <v>5.2</v>
      </c>
      <c r="DA46" s="625"/>
      <c r="DB46" s="625"/>
      <c r="DC46" s="626"/>
      <c r="DD46" s="627">
        <v>92165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4455384</v>
      </c>
      <c r="CS49" s="606"/>
      <c r="CT49" s="606"/>
      <c r="CU49" s="606"/>
      <c r="CV49" s="606"/>
      <c r="CW49" s="606"/>
      <c r="CX49" s="606"/>
      <c r="CY49" s="607"/>
      <c r="CZ49" s="608">
        <v>100</v>
      </c>
      <c r="DA49" s="609"/>
      <c r="DB49" s="609"/>
      <c r="DC49" s="610"/>
      <c r="DD49" s="611">
        <v>2711962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lsBRPLLPXhX3XmJwonjDg4qy0vY8vWSqa0b4guwKnaV6NCmjBAieJHwhVejwXist6+F1Ev/zDokXN5cO2dLNg==" saltValue="7EmdQY2lqnjsXpoIzRgc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4541</v>
      </c>
      <c r="R7" s="1103"/>
      <c r="S7" s="1103"/>
      <c r="T7" s="1103"/>
      <c r="U7" s="1103"/>
      <c r="V7" s="1103">
        <v>4455</v>
      </c>
      <c r="W7" s="1103"/>
      <c r="X7" s="1103"/>
      <c r="Y7" s="1103"/>
      <c r="Z7" s="1103"/>
      <c r="AA7" s="1103">
        <v>86</v>
      </c>
      <c r="AB7" s="1103"/>
      <c r="AC7" s="1103"/>
      <c r="AD7" s="1103"/>
      <c r="AE7" s="1104"/>
      <c r="AF7" s="1105">
        <v>64</v>
      </c>
      <c r="AG7" s="1106"/>
      <c r="AH7" s="1106"/>
      <c r="AI7" s="1106"/>
      <c r="AJ7" s="1107"/>
      <c r="AK7" s="1108">
        <v>172</v>
      </c>
      <c r="AL7" s="1109"/>
      <c r="AM7" s="1109"/>
      <c r="AN7" s="1109"/>
      <c r="AO7" s="1109"/>
      <c r="AP7" s="1109">
        <v>4269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-1</v>
      </c>
      <c r="CI7" s="1097"/>
      <c r="CJ7" s="1097"/>
      <c r="CK7" s="1097"/>
      <c r="CL7" s="1098"/>
      <c r="CM7" s="1096">
        <v>11</v>
      </c>
      <c r="CN7" s="1097"/>
      <c r="CO7" s="1097"/>
      <c r="CP7" s="1097"/>
      <c r="CQ7" s="1098"/>
      <c r="CR7" s="1096">
        <v>4</v>
      </c>
      <c r="CS7" s="1097"/>
      <c r="CT7" s="1097"/>
      <c r="CU7" s="1097"/>
      <c r="CV7" s="1098"/>
      <c r="CW7" s="1096" t="s">
        <v>545</v>
      </c>
      <c r="CX7" s="1097"/>
      <c r="CY7" s="1097"/>
      <c r="CZ7" s="1097"/>
      <c r="DA7" s="1098"/>
      <c r="DB7" s="1096"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549</v>
      </c>
      <c r="BT8" s="993"/>
      <c r="BU8" s="993"/>
      <c r="BV8" s="993"/>
      <c r="BW8" s="993"/>
      <c r="BX8" s="993"/>
      <c r="BY8" s="993"/>
      <c r="BZ8" s="993"/>
      <c r="CA8" s="993"/>
      <c r="CB8" s="993"/>
      <c r="CC8" s="993"/>
      <c r="CD8" s="993"/>
      <c r="CE8" s="993"/>
      <c r="CF8" s="993"/>
      <c r="CG8" s="1014"/>
      <c r="CH8" s="989">
        <v>0</v>
      </c>
      <c r="CI8" s="990"/>
      <c r="CJ8" s="990"/>
      <c r="CK8" s="990"/>
      <c r="CL8" s="991"/>
      <c r="CM8" s="989">
        <v>5</v>
      </c>
      <c r="CN8" s="990"/>
      <c r="CO8" s="990"/>
      <c r="CP8" s="990"/>
      <c r="CQ8" s="991"/>
      <c r="CR8" s="989">
        <v>3</v>
      </c>
      <c r="CS8" s="990"/>
      <c r="CT8" s="990"/>
      <c r="CU8" s="990"/>
      <c r="CV8" s="991"/>
      <c r="CW8" s="989" t="s">
        <v>545</v>
      </c>
      <c r="CX8" s="990"/>
      <c r="CY8" s="990"/>
      <c r="CZ8" s="990"/>
      <c r="DA8" s="991"/>
      <c r="DB8" s="989" t="s">
        <v>545</v>
      </c>
      <c r="DC8" s="990"/>
      <c r="DD8" s="990"/>
      <c r="DE8" s="990"/>
      <c r="DF8" s="991"/>
      <c r="DG8" s="989" t="s">
        <v>545</v>
      </c>
      <c r="DH8" s="990"/>
      <c r="DI8" s="990"/>
      <c r="DJ8" s="990"/>
      <c r="DK8" s="991"/>
      <c r="DL8" s="989" t="s">
        <v>545</v>
      </c>
      <c r="DM8" s="990"/>
      <c r="DN8" s="990"/>
      <c r="DO8" s="990"/>
      <c r="DP8" s="991"/>
      <c r="DQ8" s="989" t="s">
        <v>545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4541</v>
      </c>
      <c r="R23" s="1061"/>
      <c r="S23" s="1061"/>
      <c r="T23" s="1061"/>
      <c r="U23" s="1061"/>
      <c r="V23" s="1061">
        <v>4455</v>
      </c>
      <c r="W23" s="1061"/>
      <c r="X23" s="1061"/>
      <c r="Y23" s="1061"/>
      <c r="Z23" s="1061"/>
      <c r="AA23" s="1061">
        <v>86</v>
      </c>
      <c r="AB23" s="1061"/>
      <c r="AC23" s="1061"/>
      <c r="AD23" s="1061"/>
      <c r="AE23" s="1068"/>
      <c r="AF23" s="1069">
        <v>64</v>
      </c>
      <c r="AG23" s="1061"/>
      <c r="AH23" s="1061"/>
      <c r="AI23" s="1061"/>
      <c r="AJ23" s="1070"/>
      <c r="AK23" s="1071"/>
      <c r="AL23" s="1072"/>
      <c r="AM23" s="1072"/>
      <c r="AN23" s="1072"/>
      <c r="AO23" s="1072"/>
      <c r="AP23" s="1061">
        <v>4269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349</v>
      </c>
      <c r="R28" s="1051"/>
      <c r="S28" s="1051"/>
      <c r="T28" s="1051"/>
      <c r="U28" s="1051"/>
      <c r="V28" s="1051">
        <v>343</v>
      </c>
      <c r="W28" s="1051"/>
      <c r="X28" s="1051"/>
      <c r="Y28" s="1051"/>
      <c r="Z28" s="1051"/>
      <c r="AA28" s="1051">
        <v>6</v>
      </c>
      <c r="AB28" s="1051"/>
      <c r="AC28" s="1051"/>
      <c r="AD28" s="1051"/>
      <c r="AE28" s="1052"/>
      <c r="AF28" s="1053">
        <v>6</v>
      </c>
      <c r="AG28" s="1051"/>
      <c r="AH28" s="1051"/>
      <c r="AI28" s="1051"/>
      <c r="AJ28" s="1054"/>
      <c r="AK28" s="1042">
        <v>65</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452</v>
      </c>
      <c r="R29" s="1039"/>
      <c r="S29" s="1039"/>
      <c r="T29" s="1039"/>
      <c r="U29" s="1039"/>
      <c r="V29" s="1039">
        <v>387</v>
      </c>
      <c r="W29" s="1039"/>
      <c r="X29" s="1039"/>
      <c r="Y29" s="1039"/>
      <c r="Z29" s="1039"/>
      <c r="AA29" s="1039">
        <v>65</v>
      </c>
      <c r="AB29" s="1039"/>
      <c r="AC29" s="1039"/>
      <c r="AD29" s="1039"/>
      <c r="AE29" s="1040"/>
      <c r="AF29" s="1035">
        <v>65</v>
      </c>
      <c r="AG29" s="1036"/>
      <c r="AH29" s="1036"/>
      <c r="AI29" s="1036"/>
      <c r="AJ29" s="1037"/>
      <c r="AK29" s="980">
        <v>64</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64</v>
      </c>
      <c r="R30" s="1039"/>
      <c r="S30" s="1039"/>
      <c r="T30" s="1039"/>
      <c r="U30" s="1039"/>
      <c r="V30" s="1039">
        <v>62</v>
      </c>
      <c r="W30" s="1039"/>
      <c r="X30" s="1039"/>
      <c r="Y30" s="1039"/>
      <c r="Z30" s="1039"/>
      <c r="AA30" s="1039">
        <v>2</v>
      </c>
      <c r="AB30" s="1039"/>
      <c r="AC30" s="1039"/>
      <c r="AD30" s="1039"/>
      <c r="AE30" s="1040"/>
      <c r="AF30" s="1035">
        <v>2</v>
      </c>
      <c r="AG30" s="1036"/>
      <c r="AH30" s="1036"/>
      <c r="AI30" s="1036"/>
      <c r="AJ30" s="1037"/>
      <c r="AK30" s="980">
        <v>21</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208</v>
      </c>
      <c r="R31" s="1039"/>
      <c r="S31" s="1039"/>
      <c r="T31" s="1039"/>
      <c r="U31" s="1039"/>
      <c r="V31" s="1039">
        <v>199</v>
      </c>
      <c r="W31" s="1039"/>
      <c r="X31" s="1039"/>
      <c r="Y31" s="1039"/>
      <c r="Z31" s="1039"/>
      <c r="AA31" s="1039">
        <v>9</v>
      </c>
      <c r="AB31" s="1039"/>
      <c r="AC31" s="1039"/>
      <c r="AD31" s="1039"/>
      <c r="AE31" s="1040"/>
      <c r="AF31" s="1035">
        <v>49</v>
      </c>
      <c r="AG31" s="1036"/>
      <c r="AH31" s="1036"/>
      <c r="AI31" s="1036"/>
      <c r="AJ31" s="1037"/>
      <c r="AK31" s="980">
        <v>111</v>
      </c>
      <c r="AL31" s="971"/>
      <c r="AM31" s="971"/>
      <c r="AN31" s="971"/>
      <c r="AO31" s="971"/>
      <c r="AP31" s="971">
        <v>843</v>
      </c>
      <c r="AQ31" s="971"/>
      <c r="AR31" s="971"/>
      <c r="AS31" s="971"/>
      <c r="AT31" s="971"/>
      <c r="AU31" s="971">
        <v>559</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203</v>
      </c>
      <c r="R32" s="1039"/>
      <c r="S32" s="1039"/>
      <c r="T32" s="1039"/>
      <c r="U32" s="1039"/>
      <c r="V32" s="1039">
        <v>192</v>
      </c>
      <c r="W32" s="1039"/>
      <c r="X32" s="1039"/>
      <c r="Y32" s="1039"/>
      <c r="Z32" s="1039"/>
      <c r="AA32" s="1039">
        <v>11</v>
      </c>
      <c r="AB32" s="1039"/>
      <c r="AC32" s="1039"/>
      <c r="AD32" s="1039"/>
      <c r="AE32" s="1040"/>
      <c r="AF32" s="1035">
        <v>15</v>
      </c>
      <c r="AG32" s="1036"/>
      <c r="AH32" s="1036"/>
      <c r="AI32" s="1036"/>
      <c r="AJ32" s="1037"/>
      <c r="AK32" s="980">
        <v>109</v>
      </c>
      <c r="AL32" s="971"/>
      <c r="AM32" s="971"/>
      <c r="AN32" s="971"/>
      <c r="AO32" s="971"/>
      <c r="AP32" s="971">
        <v>540</v>
      </c>
      <c r="AQ32" s="971"/>
      <c r="AR32" s="971"/>
      <c r="AS32" s="971"/>
      <c r="AT32" s="971"/>
      <c r="AU32" s="971">
        <v>391</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137</v>
      </c>
      <c r="AG63" s="959"/>
      <c r="AH63" s="959"/>
      <c r="AI63" s="959"/>
      <c r="AJ63" s="1022"/>
      <c r="AK63" s="1023"/>
      <c r="AL63" s="963"/>
      <c r="AM63" s="963"/>
      <c r="AN63" s="963"/>
      <c r="AO63" s="963"/>
      <c r="AP63" s="959">
        <v>1383</v>
      </c>
      <c r="AQ63" s="959"/>
      <c r="AR63" s="959"/>
      <c r="AS63" s="959"/>
      <c r="AT63" s="959"/>
      <c r="AU63" s="959">
        <v>950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9444</v>
      </c>
      <c r="R68" s="982"/>
      <c r="S68" s="982"/>
      <c r="T68" s="982"/>
      <c r="U68" s="982"/>
      <c r="V68" s="982">
        <v>9443</v>
      </c>
      <c r="W68" s="982"/>
      <c r="X68" s="982"/>
      <c r="Y68" s="982"/>
      <c r="Z68" s="982"/>
      <c r="AA68" s="982">
        <v>1</v>
      </c>
      <c r="AB68" s="982"/>
      <c r="AC68" s="982"/>
      <c r="AD68" s="982"/>
      <c r="AE68" s="982"/>
      <c r="AF68" s="982">
        <v>1</v>
      </c>
      <c r="AG68" s="982"/>
      <c r="AH68" s="982"/>
      <c r="AI68" s="982"/>
      <c r="AJ68" s="982"/>
      <c r="AK68" s="982" t="s">
        <v>545</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1537</v>
      </c>
      <c r="R69" s="971"/>
      <c r="S69" s="971"/>
      <c r="T69" s="971"/>
      <c r="U69" s="971"/>
      <c r="V69" s="971">
        <v>1451</v>
      </c>
      <c r="W69" s="971"/>
      <c r="X69" s="971"/>
      <c r="Y69" s="971"/>
      <c r="Z69" s="971"/>
      <c r="AA69" s="971">
        <v>86</v>
      </c>
      <c r="AB69" s="971"/>
      <c r="AC69" s="971"/>
      <c r="AD69" s="971"/>
      <c r="AE69" s="971"/>
      <c r="AF69" s="971">
        <v>86</v>
      </c>
      <c r="AG69" s="971"/>
      <c r="AH69" s="971"/>
      <c r="AI69" s="971"/>
      <c r="AJ69" s="971"/>
      <c r="AK69" s="971" t="s">
        <v>545</v>
      </c>
      <c r="AL69" s="971"/>
      <c r="AM69" s="971"/>
      <c r="AN69" s="971"/>
      <c r="AO69" s="971"/>
      <c r="AP69" s="971">
        <v>171</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v>
      </c>
      <c r="AG88" s="959"/>
      <c r="AH88" s="959"/>
      <c r="AI88" s="959"/>
      <c r="AJ88" s="959"/>
      <c r="AK88" s="963"/>
      <c r="AL88" s="963"/>
      <c r="AM88" s="963"/>
      <c r="AN88" s="963"/>
      <c r="AO88" s="963"/>
      <c r="AP88" s="959">
        <v>171</v>
      </c>
      <c r="AQ88" s="959"/>
      <c r="AR88" s="959"/>
      <c r="AS88" s="959"/>
      <c r="AT88" s="959"/>
      <c r="AU88" s="959">
        <v>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v>
      </c>
      <c r="CS102" s="953"/>
      <c r="CT102" s="953"/>
      <c r="CU102" s="953"/>
      <c r="CV102" s="954"/>
      <c r="CW102" s="952" t="s">
        <v>545</v>
      </c>
      <c r="CX102" s="953"/>
      <c r="CY102" s="953"/>
      <c r="CZ102" s="953"/>
      <c r="DA102" s="954"/>
      <c r="DB102" s="952" t="s">
        <v>545</v>
      </c>
      <c r="DC102" s="953"/>
      <c r="DD102" s="953"/>
      <c r="DE102" s="953"/>
      <c r="DF102" s="954"/>
      <c r="DG102" s="952" t="s">
        <v>545</v>
      </c>
      <c r="DH102" s="953"/>
      <c r="DI102" s="953"/>
      <c r="DJ102" s="953"/>
      <c r="DK102" s="954"/>
      <c r="DL102" s="952" t="s">
        <v>545</v>
      </c>
      <c r="DM102" s="953"/>
      <c r="DN102" s="953"/>
      <c r="DO102" s="953"/>
      <c r="DP102" s="954"/>
      <c r="DQ102" s="952" t="s">
        <v>545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365153</v>
      </c>
      <c r="AB110" s="889"/>
      <c r="AC110" s="889"/>
      <c r="AD110" s="889"/>
      <c r="AE110" s="890"/>
      <c r="AF110" s="891">
        <v>366480</v>
      </c>
      <c r="AG110" s="889"/>
      <c r="AH110" s="889"/>
      <c r="AI110" s="889"/>
      <c r="AJ110" s="890"/>
      <c r="AK110" s="891">
        <v>363413</v>
      </c>
      <c r="AL110" s="889"/>
      <c r="AM110" s="889"/>
      <c r="AN110" s="889"/>
      <c r="AO110" s="890"/>
      <c r="AP110" s="892">
        <v>18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3160821</v>
      </c>
      <c r="BR110" s="842"/>
      <c r="BS110" s="842"/>
      <c r="BT110" s="842"/>
      <c r="BU110" s="842"/>
      <c r="BV110" s="842">
        <v>4111266</v>
      </c>
      <c r="BW110" s="842"/>
      <c r="BX110" s="842"/>
      <c r="BY110" s="842"/>
      <c r="BZ110" s="842"/>
      <c r="CA110" s="842">
        <v>4268676</v>
      </c>
      <c r="CB110" s="842"/>
      <c r="CC110" s="842"/>
      <c r="CD110" s="842"/>
      <c r="CE110" s="842"/>
      <c r="CF110" s="866">
        <v>210.9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223096</v>
      </c>
      <c r="BR111" s="817"/>
      <c r="BS111" s="817"/>
      <c r="BT111" s="817"/>
      <c r="BU111" s="817"/>
      <c r="BV111" s="817">
        <v>196934</v>
      </c>
      <c r="BW111" s="817"/>
      <c r="BX111" s="817"/>
      <c r="BY111" s="817"/>
      <c r="BZ111" s="817"/>
      <c r="CA111" s="817">
        <v>176846</v>
      </c>
      <c r="CB111" s="817"/>
      <c r="CC111" s="817"/>
      <c r="CD111" s="817"/>
      <c r="CE111" s="817"/>
      <c r="CF111" s="875">
        <v>8.6999999999999993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944892</v>
      </c>
      <c r="BR112" s="817"/>
      <c r="BS112" s="817"/>
      <c r="BT112" s="817"/>
      <c r="BU112" s="817"/>
      <c r="BV112" s="817">
        <v>951642</v>
      </c>
      <c r="BW112" s="817"/>
      <c r="BX112" s="817"/>
      <c r="BY112" s="817"/>
      <c r="BZ112" s="817"/>
      <c r="CA112" s="817">
        <v>950041</v>
      </c>
      <c r="CB112" s="817"/>
      <c r="CC112" s="817"/>
      <c r="CD112" s="817"/>
      <c r="CE112" s="817"/>
      <c r="CF112" s="875">
        <v>46.9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83675</v>
      </c>
      <c r="AB113" s="919"/>
      <c r="AC113" s="919"/>
      <c r="AD113" s="919"/>
      <c r="AE113" s="920"/>
      <c r="AF113" s="921">
        <v>90888</v>
      </c>
      <c r="AG113" s="919"/>
      <c r="AH113" s="919"/>
      <c r="AI113" s="919"/>
      <c r="AJ113" s="920"/>
      <c r="AK113" s="921">
        <v>106766</v>
      </c>
      <c r="AL113" s="919"/>
      <c r="AM113" s="919"/>
      <c r="AN113" s="919"/>
      <c r="AO113" s="920"/>
      <c r="AP113" s="922">
        <v>5.3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1769</v>
      </c>
      <c r="BR113" s="817"/>
      <c r="BS113" s="817"/>
      <c r="BT113" s="817"/>
      <c r="BU113" s="817"/>
      <c r="BV113" s="817">
        <v>796</v>
      </c>
      <c r="BW113" s="817"/>
      <c r="BX113" s="817"/>
      <c r="BY113" s="817"/>
      <c r="BZ113" s="817"/>
      <c r="CA113" s="817">
        <v>363</v>
      </c>
      <c r="CB113" s="817"/>
      <c r="CC113" s="817"/>
      <c r="CD113" s="817"/>
      <c r="CE113" s="817"/>
      <c r="CF113" s="875">
        <v>0</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1779</v>
      </c>
      <c r="AB114" s="780"/>
      <c r="AC114" s="780"/>
      <c r="AD114" s="780"/>
      <c r="AE114" s="781"/>
      <c r="AF114" s="782">
        <v>999</v>
      </c>
      <c r="AG114" s="780"/>
      <c r="AH114" s="780"/>
      <c r="AI114" s="780"/>
      <c r="AJ114" s="781"/>
      <c r="AK114" s="782">
        <v>458</v>
      </c>
      <c r="AL114" s="780"/>
      <c r="AM114" s="780"/>
      <c r="AN114" s="780"/>
      <c r="AO114" s="781"/>
      <c r="AP114" s="824">
        <v>0</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228216</v>
      </c>
      <c r="BR114" s="817"/>
      <c r="BS114" s="817"/>
      <c r="BT114" s="817"/>
      <c r="BU114" s="817"/>
      <c r="BV114" s="817">
        <v>264281</v>
      </c>
      <c r="BW114" s="817"/>
      <c r="BX114" s="817"/>
      <c r="BY114" s="817"/>
      <c r="BZ114" s="817"/>
      <c r="CA114" s="817">
        <v>314861</v>
      </c>
      <c r="CB114" s="817"/>
      <c r="CC114" s="817"/>
      <c r="CD114" s="817"/>
      <c r="CE114" s="817"/>
      <c r="CF114" s="875">
        <v>15.6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31699</v>
      </c>
      <c r="AB115" s="919"/>
      <c r="AC115" s="919"/>
      <c r="AD115" s="919"/>
      <c r="AE115" s="920"/>
      <c r="AF115" s="921">
        <v>30506</v>
      </c>
      <c r="AG115" s="919"/>
      <c r="AH115" s="919"/>
      <c r="AI115" s="919"/>
      <c r="AJ115" s="920"/>
      <c r="AK115" s="921">
        <v>25637</v>
      </c>
      <c r="AL115" s="919"/>
      <c r="AM115" s="919"/>
      <c r="AN115" s="919"/>
      <c r="AO115" s="920"/>
      <c r="AP115" s="922">
        <v>1.3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482306</v>
      </c>
      <c r="AB117" s="903"/>
      <c r="AC117" s="903"/>
      <c r="AD117" s="903"/>
      <c r="AE117" s="904"/>
      <c r="AF117" s="905">
        <v>488873</v>
      </c>
      <c r="AG117" s="903"/>
      <c r="AH117" s="903"/>
      <c r="AI117" s="903"/>
      <c r="AJ117" s="904"/>
      <c r="AK117" s="905">
        <v>496274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4558794</v>
      </c>
      <c r="BR119" s="845"/>
      <c r="BS119" s="845"/>
      <c r="BT119" s="845"/>
      <c r="BU119" s="845"/>
      <c r="BV119" s="845">
        <v>5524919</v>
      </c>
      <c r="BW119" s="845"/>
      <c r="BX119" s="845"/>
      <c r="BY119" s="845"/>
      <c r="BZ119" s="845"/>
      <c r="CA119" s="845">
        <v>5710787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223096</v>
      </c>
      <c r="DH119" s="764"/>
      <c r="DI119" s="764"/>
      <c r="DJ119" s="764"/>
      <c r="DK119" s="765"/>
      <c r="DL119" s="766">
        <v>196934</v>
      </c>
      <c r="DM119" s="764"/>
      <c r="DN119" s="764"/>
      <c r="DO119" s="764"/>
      <c r="DP119" s="765"/>
      <c r="DQ119" s="766">
        <v>176846</v>
      </c>
      <c r="DR119" s="764"/>
      <c r="DS119" s="764"/>
      <c r="DT119" s="764"/>
      <c r="DU119" s="765"/>
      <c r="DV119" s="848">
        <v>8.6999999999999993</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1779447</v>
      </c>
      <c r="BR120" s="842"/>
      <c r="BS120" s="842"/>
      <c r="BT120" s="842"/>
      <c r="BU120" s="842"/>
      <c r="BV120" s="842">
        <v>1791481</v>
      </c>
      <c r="BW120" s="842"/>
      <c r="BX120" s="842"/>
      <c r="BY120" s="842"/>
      <c r="BZ120" s="842"/>
      <c r="CA120" s="842">
        <v>1758125</v>
      </c>
      <c r="CB120" s="842"/>
      <c r="CC120" s="842"/>
      <c r="CD120" s="842"/>
      <c r="CE120" s="842"/>
      <c r="CF120" s="866">
        <v>86.9</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558641</v>
      </c>
      <c r="DR120" s="842"/>
      <c r="DS120" s="842"/>
      <c r="DT120" s="842"/>
      <c r="DU120" s="842"/>
      <c r="DV120" s="843">
        <v>27.6</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611205</v>
      </c>
      <c r="BR121" s="817"/>
      <c r="BS121" s="817"/>
      <c r="BT121" s="817"/>
      <c r="BU121" s="817"/>
      <c r="BV121" s="817">
        <v>555005</v>
      </c>
      <c r="BW121" s="817"/>
      <c r="BX121" s="817"/>
      <c r="BY121" s="817"/>
      <c r="BZ121" s="817"/>
      <c r="CA121" s="817">
        <v>505746</v>
      </c>
      <c r="CB121" s="817"/>
      <c r="CC121" s="817"/>
      <c r="CD121" s="817"/>
      <c r="CE121" s="817"/>
      <c r="CF121" s="875">
        <v>25</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391400</v>
      </c>
      <c r="DR121" s="817"/>
      <c r="DS121" s="817"/>
      <c r="DT121" s="817"/>
      <c r="DU121" s="817"/>
      <c r="DV121" s="794">
        <v>19.3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2654452</v>
      </c>
      <c r="BR122" s="845"/>
      <c r="BS122" s="845"/>
      <c r="BT122" s="845"/>
      <c r="BU122" s="845"/>
      <c r="BV122" s="845">
        <v>3379667</v>
      </c>
      <c r="BW122" s="845"/>
      <c r="BX122" s="845"/>
      <c r="BY122" s="845"/>
      <c r="BZ122" s="845"/>
      <c r="CA122" s="845">
        <v>3468208</v>
      </c>
      <c r="CB122" s="845"/>
      <c r="CC122" s="845"/>
      <c r="CD122" s="845"/>
      <c r="CE122" s="845"/>
      <c r="CF122" s="846">
        <v>171.4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5045104</v>
      </c>
      <c r="BR123" s="833"/>
      <c r="BS123" s="833"/>
      <c r="BT123" s="833"/>
      <c r="BU123" s="833"/>
      <c r="BV123" s="833">
        <v>5726153</v>
      </c>
      <c r="BW123" s="833"/>
      <c r="BX123" s="833"/>
      <c r="BY123" s="833"/>
      <c r="BZ123" s="833"/>
      <c r="CA123" s="833">
        <v>5732079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944892</v>
      </c>
      <c r="DH124" s="764"/>
      <c r="DI124" s="764"/>
      <c r="DJ124" s="764"/>
      <c r="DK124" s="765"/>
      <c r="DL124" s="766">
        <v>951642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31699</v>
      </c>
      <c r="AB126" s="780"/>
      <c r="AC126" s="780"/>
      <c r="AD126" s="780"/>
      <c r="AE126" s="781"/>
      <c r="AF126" s="782">
        <v>30506</v>
      </c>
      <c r="AG126" s="780"/>
      <c r="AH126" s="780"/>
      <c r="AI126" s="780"/>
      <c r="AJ126" s="781"/>
      <c r="AK126" s="782">
        <v>25637</v>
      </c>
      <c r="AL126" s="780"/>
      <c r="AM126" s="780"/>
      <c r="AN126" s="780"/>
      <c r="AO126" s="781"/>
      <c r="AP126" s="824">
        <v>1.3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81562</v>
      </c>
      <c r="AB128" s="801"/>
      <c r="AC128" s="801"/>
      <c r="AD128" s="801"/>
      <c r="AE128" s="802"/>
      <c r="AF128" s="803">
        <v>75652</v>
      </c>
      <c r="AG128" s="801"/>
      <c r="AH128" s="801"/>
      <c r="AI128" s="801"/>
      <c r="AJ128" s="802"/>
      <c r="AK128" s="803">
        <v>76058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2198867</v>
      </c>
      <c r="AB129" s="780"/>
      <c r="AC129" s="780"/>
      <c r="AD129" s="780"/>
      <c r="AE129" s="781"/>
      <c r="AF129" s="782">
        <v>2206977</v>
      </c>
      <c r="AG129" s="780"/>
      <c r="AH129" s="780"/>
      <c r="AI129" s="780"/>
      <c r="AJ129" s="781"/>
      <c r="AK129" s="782">
        <v>2281193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238780</v>
      </c>
      <c r="AB130" s="780"/>
      <c r="AC130" s="780"/>
      <c r="AD130" s="780"/>
      <c r="AE130" s="781"/>
      <c r="AF130" s="782">
        <v>246935</v>
      </c>
      <c r="AG130" s="780"/>
      <c r="AH130" s="780"/>
      <c r="AI130" s="780"/>
      <c r="AJ130" s="781"/>
      <c r="AK130" s="782">
        <v>257281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1960087</v>
      </c>
      <c r="AB131" s="764"/>
      <c r="AC131" s="764"/>
      <c r="AD131" s="764"/>
      <c r="AE131" s="765"/>
      <c r="AF131" s="766">
        <v>1960042</v>
      </c>
      <c r="AG131" s="764"/>
      <c r="AH131" s="764"/>
      <c r="AI131" s="764"/>
      <c r="AJ131" s="765"/>
      <c r="AK131" s="766">
        <v>2023912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8.2631029999999992</v>
      </c>
      <c r="AB132" s="745"/>
      <c r="AC132" s="745"/>
      <c r="AD132" s="745"/>
      <c r="AE132" s="746"/>
      <c r="AF132" s="747">
        <v>8.4837980000000002</v>
      </c>
      <c r="AG132" s="745"/>
      <c r="AH132" s="745"/>
      <c r="AI132" s="745"/>
      <c r="AJ132" s="746"/>
      <c r="AK132" s="747">
        <v>8.0504979999999993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9.8000000000000007</v>
      </c>
      <c r="AB133" s="724"/>
      <c r="AC133" s="724"/>
      <c r="AD133" s="724"/>
      <c r="AE133" s="725"/>
      <c r="AF133" s="723">
        <v>8.6999999999999993</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3dEWLCCkPi3vLo44KHbclhwccyiPOw6Tje9iAi0ccIrdTbaeyjAddixZoSv8kAVfPFa4RFHLV2KWXTh0F66rA==" saltValue="CJCyKYAR3o2KQdETNsvq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85" zoomScaleNormal="85" zoomScaleSheetLayoutView="85" workbookViewId="0">
      <selection activeCell="A4" sqref="A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oSnR8cMwH7eMBGvPXYvNy65XBfo1BVfJnU2NeXJSj18p77JOkbOj8KzNrf4or7HuOfPM2jTEyc0Gtyd1MVfeQ==" saltValue="YlTPEzWOTzWQ1HhLkn9vG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M09E5LvH49tirDA23cAlCvb7XO8lz2Tw+RPZIfwKfzwDDjJ0SOWHRuVznBxy0GJtslUog69CZTw3UzmCdRHw==" saltValue="mAIzJwJXb8BHpVI2pZW+c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873379</v>
      </c>
      <c r="AP9" s="269">
        <v>377596</v>
      </c>
      <c r="AQ9" s="270">
        <v>263788</v>
      </c>
      <c r="AR9" s="271">
        <v>43.1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132395</v>
      </c>
      <c r="AP10" s="272">
        <v>57240</v>
      </c>
      <c r="AQ10" s="273">
        <v>39680</v>
      </c>
      <c r="AR10" s="274">
        <v>44.3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31748</v>
      </c>
      <c r="AP13" s="272">
        <v>13726</v>
      </c>
      <c r="AQ13" s="273">
        <v>12917</v>
      </c>
      <c r="AR13" s="274">
        <v>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9625</v>
      </c>
      <c r="AP14" s="272">
        <v>4161</v>
      </c>
      <c r="AQ14" s="273">
        <v>4746</v>
      </c>
      <c r="AR14" s="274">
        <v>-12.3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-33617</v>
      </c>
      <c r="AP15" s="272">
        <v>-14534</v>
      </c>
      <c r="AQ15" s="273">
        <v>-12765</v>
      </c>
      <c r="AR15" s="274">
        <v>13.9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1013530</v>
      </c>
      <c r="AP16" s="272">
        <v>438188</v>
      </c>
      <c r="AQ16" s="273">
        <v>312922</v>
      </c>
      <c r="AR16" s="274">
        <v>40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34.590000000000003</v>
      </c>
      <c r="AP21" s="286">
        <v>24.75</v>
      </c>
      <c r="AQ21" s="287">
        <v>9.84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96.1</v>
      </c>
      <c r="AP22" s="291">
        <v>95.6</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363413</v>
      </c>
      <c r="AP32" s="300">
        <v>157118</v>
      </c>
      <c r="AQ32" s="301">
        <v>170896</v>
      </c>
      <c r="AR32" s="302">
        <v>-8.1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106766</v>
      </c>
      <c r="AP35" s="300">
        <v>46159</v>
      </c>
      <c r="AQ35" s="301">
        <v>33138</v>
      </c>
      <c r="AR35" s="302">
        <v>39.299999999999997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458</v>
      </c>
      <c r="AP36" s="300">
        <v>198</v>
      </c>
      <c r="AQ36" s="301">
        <v>2943</v>
      </c>
      <c r="AR36" s="302">
        <v>-93.3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25637</v>
      </c>
      <c r="AP37" s="300">
        <v>11084</v>
      </c>
      <c r="AQ37" s="301">
        <v>1487</v>
      </c>
      <c r="AR37" s="302">
        <v>645.4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-76058</v>
      </c>
      <c r="AP39" s="300">
        <v>-32883</v>
      </c>
      <c r="AQ39" s="301">
        <v>-8408</v>
      </c>
      <c r="AR39" s="302">
        <v>291.10000000000002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-257281</v>
      </c>
      <c r="AP40" s="300">
        <v>-111233</v>
      </c>
      <c r="AQ40" s="301">
        <v>-141122</v>
      </c>
      <c r="AR40" s="302">
        <v>-21.2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162935</v>
      </c>
      <c r="AP41" s="300">
        <v>70443</v>
      </c>
      <c r="AQ41" s="301">
        <v>59000</v>
      </c>
      <c r="AR41" s="302">
        <v>19.399999999999999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695739</v>
      </c>
      <c r="AN51" s="322">
        <v>286430</v>
      </c>
      <c r="AO51" s="323">
        <v>-30.9</v>
      </c>
      <c r="AP51" s="324">
        <v>301035</v>
      </c>
      <c r="AQ51" s="325">
        <v>12.2</v>
      </c>
      <c r="AR51" s="326">
        <v>-43.1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185217</v>
      </c>
      <c r="AN52" s="330">
        <v>76252</v>
      </c>
      <c r="AO52" s="331">
        <v>-46.1</v>
      </c>
      <c r="AP52" s="332">
        <v>154376</v>
      </c>
      <c r="AQ52" s="333">
        <v>29.1</v>
      </c>
      <c r="AR52" s="334">
        <v>-75.2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678337</v>
      </c>
      <c r="AN53" s="322">
        <v>283586</v>
      </c>
      <c r="AO53" s="323">
        <v>-1</v>
      </c>
      <c r="AP53" s="324">
        <v>277467</v>
      </c>
      <c r="AQ53" s="325">
        <v>-7.8</v>
      </c>
      <c r="AR53" s="326">
        <v>6.8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125678</v>
      </c>
      <c r="AN54" s="330">
        <v>52541</v>
      </c>
      <c r="AO54" s="331">
        <v>-31.1</v>
      </c>
      <c r="AP54" s="332">
        <v>128378</v>
      </c>
      <c r="AQ54" s="333">
        <v>-16.8</v>
      </c>
      <c r="AR54" s="334">
        <v>-14.3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594152</v>
      </c>
      <c r="AN55" s="322">
        <v>251546</v>
      </c>
      <c r="AO55" s="323">
        <v>-11.3</v>
      </c>
      <c r="AP55" s="324">
        <v>282256</v>
      </c>
      <c r="AQ55" s="325">
        <v>1.7</v>
      </c>
      <c r="AR55" s="326">
        <v>-13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73487</v>
      </c>
      <c r="AN56" s="330">
        <v>31112</v>
      </c>
      <c r="AO56" s="331">
        <v>-40.799999999999997</v>
      </c>
      <c r="AP56" s="332">
        <v>145453</v>
      </c>
      <c r="AQ56" s="333">
        <v>13.3</v>
      </c>
      <c r="AR56" s="334">
        <v>-54.1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1706597</v>
      </c>
      <c r="AN57" s="322">
        <v>713759</v>
      </c>
      <c r="AO57" s="323">
        <v>183.7</v>
      </c>
      <c r="AP57" s="324">
        <v>295341</v>
      </c>
      <c r="AQ57" s="325">
        <v>4.5999999999999996</v>
      </c>
      <c r="AR57" s="326">
        <v>179.1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288028</v>
      </c>
      <c r="AN58" s="330">
        <v>120463</v>
      </c>
      <c r="AO58" s="331">
        <v>287.2</v>
      </c>
      <c r="AP58" s="332">
        <v>137402</v>
      </c>
      <c r="AQ58" s="333">
        <v>-5.5</v>
      </c>
      <c r="AR58" s="334">
        <v>292.7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890370</v>
      </c>
      <c r="AN59" s="322">
        <v>384942</v>
      </c>
      <c r="AO59" s="323">
        <v>-46.1</v>
      </c>
      <c r="AP59" s="324">
        <v>292845</v>
      </c>
      <c r="AQ59" s="325">
        <v>-0.8</v>
      </c>
      <c r="AR59" s="326">
        <v>-45.3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232335</v>
      </c>
      <c r="AN60" s="330">
        <v>100447</v>
      </c>
      <c r="AO60" s="331">
        <v>-16.600000000000001</v>
      </c>
      <c r="AP60" s="332">
        <v>143187</v>
      </c>
      <c r="AQ60" s="333">
        <v>4.2</v>
      </c>
      <c r="AR60" s="334">
        <v>-20.8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913039</v>
      </c>
      <c r="AN61" s="337">
        <v>384053</v>
      </c>
      <c r="AO61" s="338">
        <v>18.899999999999999</v>
      </c>
      <c r="AP61" s="339">
        <v>289789</v>
      </c>
      <c r="AQ61" s="340">
        <v>2</v>
      </c>
      <c r="AR61" s="326">
        <v>16.899999999999999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180949</v>
      </c>
      <c r="AN62" s="330">
        <v>76163</v>
      </c>
      <c r="AO62" s="331">
        <v>30.5</v>
      </c>
      <c r="AP62" s="332">
        <v>141759</v>
      </c>
      <c r="AQ62" s="333">
        <v>4.9000000000000004</v>
      </c>
      <c r="AR62" s="334">
        <v>25.6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ekr3tTMM8i/aHt6eHQiZubjdNNuRkSfoIKe6FFmPRFqfbIeUPO7s6wSIYbWY6b3zzPxlKMBqKo+FiihG7Wz1A==" saltValue="Y1szjCAMCgCm5BL2cTRL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GoIICd3DdbRzxpSTmGjMnkclfV9X+aM5ZcjPKzCA4WKAf9ihcaL+d2X5JXFCCW1pMLOlrFCx29nwE5u9Hn7GxQ==" saltValue="1x9N/ub+faNUu3MpAGXn2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tNg5dT7JFW9ykDUCAX+QV3CNfj7wF6mpSKSq1niEReWuBT3/RZFuPyXnia0uh3b1VJ7+I3BqeyIeSDj7xCgV+w==" saltValue="zr+b4VqeectQV1S7/Lw4u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18.68</v>
      </c>
      <c r="G47" s="12">
        <v>29.49</v>
      </c>
      <c r="H47" s="12">
        <v>35.21</v>
      </c>
      <c r="I47" s="12">
        <v>38.130000000000003</v>
      </c>
      <c r="J47" s="13">
        <v>36.049999999999997</v>
      </c>
    </row>
    <row r="48" spans="2:10" ht="57.75" customHeight="1" x14ac:dyDescent="0.15">
      <c r="B48" s="14"/>
      <c r="C48" s="1141" t="s">
        <v>4</v>
      </c>
      <c r="D48" s="1141"/>
      <c r="E48" s="1142"/>
      <c r="F48" s="15">
        <v>4.18</v>
      </c>
      <c r="G48" s="16">
        <v>2.63</v>
      </c>
      <c r="H48" s="16">
        <v>4.53</v>
      </c>
      <c r="I48" s="16">
        <v>3.1</v>
      </c>
      <c r="J48" s="17">
        <v>2.82</v>
      </c>
    </row>
    <row r="49" spans="2:10" ht="57.75" customHeight="1" thickBot="1" x14ac:dyDescent="0.2">
      <c r="B49" s="18"/>
      <c r="C49" s="1143" t="s">
        <v>5</v>
      </c>
      <c r="D49" s="1143"/>
      <c r="E49" s="1144"/>
      <c r="F49" s="19" t="s">
        <v>530</v>
      </c>
      <c r="G49" s="20">
        <v>10.94</v>
      </c>
      <c r="H49" s="20">
        <v>6.61</v>
      </c>
      <c r="I49" s="20">
        <v>1.64</v>
      </c>
      <c r="J49" s="21" t="s">
        <v>531</v>
      </c>
    </row>
    <row r="50" spans="2:10" x14ac:dyDescent="0.15"/>
  </sheetData>
  <sheetProtection algorithmName="SHA-512" hashValue="ZevVlTCP9uv8uKID31NEJ0XwJopQ3kHZ0A4S/9tIU7BbjNKJ1fHRfDwvEfbFdO+TItVWSfkIbPILTNKflXoIRw==" saltValue="o6QKesK9mPWOiTRNiF0Y8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2026-03-06T05:04:19Z</cp:lastPrinted>
  <dcterms:created xsi:type="dcterms:W3CDTF">2026-02-23T04:14:37Z</dcterms:created>
  <dcterms:modified xsi:type="dcterms:W3CDTF">2026-03-06T05:04:33Z</dcterms:modified>
  <cp:category/>
</cp:coreProperties>
</file>