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建設課\建設係\住宅フォルダ\住宅係フォルダ\住宅係ファイル\ホームページ\R8.4.21　HP固定ページ「町営住宅）政令月収表更新\"/>
    </mc:Choice>
  </mc:AlternateContent>
  <bookViews>
    <workbookView xWindow="600" yWindow="120" windowWidth="19395" windowHeight="7830"/>
  </bookViews>
  <sheets>
    <sheet name="政令月収自動計算" sheetId="1" r:id="rId1"/>
  </sheets>
  <definedNames>
    <definedName name="_xlnm.Print_Area" localSheetId="0">政令月収自動計算!$A$1:$L$14</definedName>
  </definedNames>
  <calcPr calcId="152511"/>
</workbook>
</file>

<file path=xl/calcChain.xml><?xml version="1.0" encoding="utf-8"?>
<calcChain xmlns="http://schemas.openxmlformats.org/spreadsheetml/2006/main">
  <c r="K13" i="1" l="1"/>
  <c r="K7" i="1"/>
  <c r="K12" i="1" l="1"/>
  <c r="K11" i="1"/>
  <c r="K10" i="1"/>
  <c r="K9" i="1"/>
  <c r="K8" i="1"/>
  <c r="K6" i="1"/>
  <c r="K14" i="1" s="1"/>
  <c r="E3" i="1" l="1"/>
  <c r="K3" i="1" s="1"/>
  <c r="K2" i="1" s="1"/>
</calcChain>
</file>

<file path=xl/sharedStrings.xml><?xml version="1.0" encoding="utf-8"?>
<sst xmlns="http://schemas.openxmlformats.org/spreadsheetml/2006/main" count="63" uniqueCount="24">
  <si>
    <t>収入分位算定</t>
    <rPh sb="0" eb="2">
      <t>シュウニュウ</t>
    </rPh>
    <rPh sb="2" eb="4">
      <t>ブンイ</t>
    </rPh>
    <rPh sb="4" eb="6">
      <t>サンテイ</t>
    </rPh>
    <phoneticPr fontId="2"/>
  </si>
  <si>
    <t>合計所得</t>
    <rPh sb="0" eb="2">
      <t>ゴウケイ</t>
    </rPh>
    <rPh sb="2" eb="4">
      <t>ショトク</t>
    </rPh>
    <phoneticPr fontId="2"/>
  </si>
  <si>
    <t>円</t>
    <rPh sb="0" eb="1">
      <t>エン</t>
    </rPh>
    <phoneticPr fontId="2"/>
  </si>
  <si>
    <t>－</t>
    <phoneticPr fontId="2"/>
  </si>
  <si>
    <t>（</t>
    <phoneticPr fontId="2"/>
  </si>
  <si>
    <t>控除額</t>
    <rPh sb="0" eb="3">
      <t>コウジョガク</t>
    </rPh>
    <phoneticPr fontId="2"/>
  </si>
  <si>
    <t>円）</t>
    <rPh sb="0" eb="1">
      <t>エン</t>
    </rPh>
    <phoneticPr fontId="2"/>
  </si>
  <si>
    <t>÷</t>
    <phoneticPr fontId="2"/>
  </si>
  <si>
    <t>カ月</t>
    <rPh sb="1" eb="2">
      <t>ゲツ</t>
    </rPh>
    <phoneticPr fontId="2"/>
  </si>
  <si>
    <t>＝</t>
    <phoneticPr fontId="2"/>
  </si>
  <si>
    <t>Ａ．扶養控除</t>
    <rPh sb="2" eb="4">
      <t>フヨウ</t>
    </rPh>
    <rPh sb="4" eb="6">
      <t>コウジョ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</si>
  <si>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</si>
  <si>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</si>
  <si>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</si>
  <si>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収入分位</t>
    <rPh sb="0" eb="2">
      <t>シュウニュウ</t>
    </rPh>
    <rPh sb="2" eb="4">
      <t>ブンイ</t>
    </rPh>
    <phoneticPr fontId="2"/>
  </si>
  <si>
    <t>※合計所得は、下の図を参考にして下さい。</t>
    <rPh sb="9" eb="10">
      <t>ズ</t>
    </rPh>
    <phoneticPr fontId="2"/>
  </si>
  <si>
    <t>控除額合計</t>
    <rPh sb="0" eb="3">
      <t>コウジョガク</t>
    </rPh>
    <rPh sb="3" eb="5">
      <t>ゴウケイ</t>
    </rPh>
    <phoneticPr fontId="2"/>
  </si>
  <si>
    <t>B．基礎控除</t>
    <rPh sb="2" eb="4">
      <t>キソ</t>
    </rPh>
    <rPh sb="4" eb="6">
      <t>コウジョ</t>
    </rPh>
    <phoneticPr fontId="2"/>
  </si>
  <si>
    <t>Ｃ．特定扶養控除</t>
    <rPh sb="2" eb="4">
      <t>トクテイ</t>
    </rPh>
    <rPh sb="4" eb="6">
      <t>フヨウ</t>
    </rPh>
    <rPh sb="6" eb="8">
      <t>コウジョ</t>
    </rPh>
    <phoneticPr fontId="2"/>
  </si>
  <si>
    <t>Ｄ．老人扶養控除</t>
    <rPh sb="2" eb="4">
      <t>ロウジン</t>
    </rPh>
    <rPh sb="4" eb="6">
      <t>フヨウ</t>
    </rPh>
    <rPh sb="6" eb="8">
      <t>コウジョ</t>
    </rPh>
    <phoneticPr fontId="2"/>
  </si>
  <si>
    <t>Ｅ．普通障害者控除</t>
    <rPh sb="2" eb="4">
      <t>フツウ</t>
    </rPh>
    <rPh sb="4" eb="7">
      <t>ショウガイシャ</t>
    </rPh>
    <rPh sb="7" eb="9">
      <t>コウジョ</t>
    </rPh>
    <phoneticPr fontId="2"/>
  </si>
  <si>
    <t>Ｆ．特別障害者控除</t>
    <rPh sb="2" eb="4">
      <t>トクベツ</t>
    </rPh>
    <rPh sb="4" eb="7">
      <t>ショウガイシャ</t>
    </rPh>
    <rPh sb="7" eb="9">
      <t>コウジョ</t>
    </rPh>
    <phoneticPr fontId="2"/>
  </si>
  <si>
    <t>Ｇ．寡婦(寡夫)控除</t>
    <rPh sb="2" eb="4">
      <t>カフ</t>
    </rPh>
    <rPh sb="5" eb="7">
      <t>カフ</t>
    </rPh>
    <rPh sb="8" eb="10">
      <t>コウジョ</t>
    </rPh>
    <phoneticPr fontId="2"/>
  </si>
  <si>
    <t>Ｈ．ひとり親控除</t>
    <rPh sb="5" eb="6">
      <t>オヤ</t>
    </rPh>
    <rPh sb="6" eb="8">
      <t>コウジョ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</si>
</sst>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38" fontId="3" fillId="0" borderId="9" xfId="1" applyFont="1" applyBorder="1">
      <alignment vertical="center"/>
    </xf>
    <xf numFmtId="0" fontId="3" fillId="0" borderId="9" xfId="0" applyFont="1" applyBorder="1">
      <alignment vertical="center"/>
    </xf>
    <xf numFmtId="38" fontId="3" fillId="0" borderId="6" xfId="1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0" fontId="3" fillId="0" borderId="8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38" fontId="3" fillId="2" borderId="9" xfId="1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>
      <alignment vertical="center"/>
    </xf>
    <xf numFmtId="0" fontId="3" fillId="0" borderId="0" xfId="0" applyFont="1" applyFill="1" applyBorder="1">
      <alignment vertical="center"/>
    </xf>
    <xf numFmtId="38" fontId="3" fillId="0" borderId="0" xfId="1" applyFont="1" applyFill="1" applyBorder="1" applyProtection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15</xdr:row>
      <xdr:rowOff>8283</xdr:rowOff>
    </xdr:from>
    <xdr:to>
      <xdr:col>10</xdr:col>
      <xdr:colOff>496956</xdr:colOff>
      <xdr:row>33</xdr:row>
      <xdr:rowOff>43523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43" y="3983935"/>
          <a:ext cx="4422913" cy="3166066"/>
        </a:xfrm>
        <a:prstGeom prst="rect">
          <a:avLst/>
        </a:prstGeom>
      </xdr:spPr>
    </xdr:pic>
    <xdr:clientData/>
  </xdr:twoCellAnchor>
  <xdr:twoCellAnchor editAs="oneCell">
    <xdr:from>
      <xdr:col>10</xdr:col>
      <xdr:colOff>571499</xdr:colOff>
      <xdr:row>15</xdr:row>
      <xdr:rowOff>40376</xdr:rowOff>
    </xdr:from>
    <xdr:to>
      <xdr:col>18</xdr:col>
      <xdr:colOff>485477</xdr:colOff>
      <xdr:row>58</xdr:row>
      <xdr:rowOff>104568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9" y="4016028"/>
          <a:ext cx="5347369" cy="7543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5"/>
  <sheetViews>
    <sheetView tabSelected="1" view="pageBreakPreview" topLeftCell="B1" zoomScale="115" zoomScaleNormal="100" zoomScaleSheetLayoutView="115" workbookViewId="0">
      <selection activeCell="H7" sqref="H7"/>
    </sheetView>
  </sheetViews>
  <sheetFormatPr defaultRowHeight="13.5" x14ac:dyDescent="0.15"/>
  <cols>
    <col min="1" max="1" width="2.25" customWidth="1"/>
    <col min="2" max="2" width="13.125" customWidth="1"/>
    <col min="3" max="3" width="2.875" customWidth="1"/>
    <col min="4" max="4" width="3.125" customWidth="1"/>
    <col min="5" max="5" width="12.25" customWidth="1"/>
    <col min="6" max="6" width="3.75" customWidth="1"/>
    <col min="7" max="7" width="3.125" customWidth="1"/>
    <col min="8" max="8" width="4.375" customWidth="1"/>
    <col min="9" max="9" width="4.5" customWidth="1"/>
    <col min="10" max="10" width="3" customWidth="1"/>
    <col min="11" max="11" width="12.375" customWidth="1"/>
    <col min="12" max="12" width="4.75" customWidth="1"/>
  </cols>
  <sheetData>
    <row r="1" spans="1:14" ht="21" customHeight="1" x14ac:dyDescent="0.15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5" t="s">
        <v>14</v>
      </c>
      <c r="L1" s="1"/>
    </row>
    <row r="2" spans="1:14" ht="21" customHeight="1" x14ac:dyDescent="0.15">
      <c r="A2" s="1"/>
      <c r="B2" s="31" t="s">
        <v>1</v>
      </c>
      <c r="C2" s="31"/>
      <c r="D2" s="1"/>
      <c r="E2" s="31" t="s">
        <v>5</v>
      </c>
      <c r="F2" s="31"/>
      <c r="G2" s="1"/>
      <c r="H2" s="1"/>
      <c r="I2" s="1"/>
      <c r="J2" s="1"/>
      <c r="K2" s="14" t="str">
        <f>IF(K3&lt;=104000,"Ⅰ",IF(K3&lt;=123000,"Ⅱ",IF(K3&lt;=139000,"Ⅲ",IF(K3&lt;=158000,"Ⅳ",IF(K3&lt;=186000,"Ⅴ",IF(K3&lt;=214000,"Ⅵ",IF(K3&lt;=259000,"Ⅶ",IF(K3&gt;259000,"Ⅷ"))))))))</f>
        <v>Ⅰ</v>
      </c>
      <c r="L2" s="1"/>
    </row>
    <row r="3" spans="1:14" ht="21" customHeight="1" thickBot="1" x14ac:dyDescent="0.2">
      <c r="A3" s="2" t="s">
        <v>4</v>
      </c>
      <c r="B3" s="16"/>
      <c r="C3" s="4" t="s">
        <v>2</v>
      </c>
      <c r="D3" s="4" t="s">
        <v>3</v>
      </c>
      <c r="E3" s="3">
        <f>K14</f>
        <v>0</v>
      </c>
      <c r="F3" s="4" t="s">
        <v>6</v>
      </c>
      <c r="G3" s="4" t="s">
        <v>7</v>
      </c>
      <c r="H3" s="4">
        <v>12</v>
      </c>
      <c r="I3" s="4" t="s">
        <v>8</v>
      </c>
      <c r="J3" s="4" t="s">
        <v>9</v>
      </c>
      <c r="K3" s="3">
        <f>ROUNDDOWN((B3-E3)/H3,0)</f>
        <v>0</v>
      </c>
      <c r="L3" s="4" t="s">
        <v>2</v>
      </c>
      <c r="N3" s="21"/>
    </row>
    <row r="4" spans="1:14" ht="21" customHeight="1" thickTop="1" x14ac:dyDescent="0.15">
      <c r="A4" s="2"/>
      <c r="B4" s="22" t="s">
        <v>15</v>
      </c>
      <c r="C4" s="2"/>
      <c r="D4" s="2"/>
      <c r="E4" s="20"/>
      <c r="F4" s="2"/>
      <c r="G4" s="2"/>
      <c r="H4" s="2"/>
      <c r="I4" s="2"/>
      <c r="J4" s="2"/>
      <c r="K4" s="20"/>
      <c r="L4" s="2"/>
      <c r="N4" s="21"/>
    </row>
    <row r="5" spans="1:14" ht="21" customHeight="1" x14ac:dyDescent="0.1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21" customHeight="1" x14ac:dyDescent="0.15">
      <c r="A6" s="1"/>
      <c r="B6" s="23" t="s">
        <v>10</v>
      </c>
      <c r="C6" s="24"/>
      <c r="D6" s="25"/>
      <c r="E6" s="5">
        <v>380000</v>
      </c>
      <c r="F6" s="6" t="s">
        <v>2</v>
      </c>
      <c r="G6" s="6" t="s">
        <v>11</v>
      </c>
      <c r="H6" s="17"/>
      <c r="I6" s="6" t="s">
        <v>12</v>
      </c>
      <c r="J6" s="6" t="s">
        <v>13</v>
      </c>
      <c r="K6" s="7">
        <f t="shared" ref="K6:K12" si="0">(E6*H6)</f>
        <v>0</v>
      </c>
      <c r="L6" s="8" t="s">
        <v>2</v>
      </c>
    </row>
    <row r="7" spans="1:14" ht="21" customHeight="1" x14ac:dyDescent="0.15">
      <c r="A7" s="1"/>
      <c r="B7" s="23" t="s">
        <v>17</v>
      </c>
      <c r="C7" s="24"/>
      <c r="D7" s="25"/>
      <c r="E7" s="5">
        <v>100000</v>
      </c>
      <c r="F7" s="6" t="s">
        <v>2</v>
      </c>
      <c r="G7" s="6" t="s">
        <v>11</v>
      </c>
      <c r="H7" s="17"/>
      <c r="I7" s="6" t="s">
        <v>12</v>
      </c>
      <c r="J7" s="6" t="s">
        <v>9</v>
      </c>
      <c r="K7" s="7">
        <f t="shared" ref="K7" si="1">(E7*H7)</f>
        <v>0</v>
      </c>
      <c r="L7" s="8" t="s">
        <v>2</v>
      </c>
    </row>
    <row r="8" spans="1:14" ht="21" customHeight="1" x14ac:dyDescent="0.15">
      <c r="A8" s="1"/>
      <c r="B8" s="23" t="s">
        <v>18</v>
      </c>
      <c r="C8" s="24"/>
      <c r="D8" s="25"/>
      <c r="E8" s="5">
        <v>250000</v>
      </c>
      <c r="F8" s="6" t="s">
        <v>2</v>
      </c>
      <c r="G8" s="6" t="s">
        <v>11</v>
      </c>
      <c r="H8" s="17"/>
      <c r="I8" s="6" t="s">
        <v>12</v>
      </c>
      <c r="J8" s="6" t="s">
        <v>13</v>
      </c>
      <c r="K8" s="7">
        <f t="shared" si="0"/>
        <v>0</v>
      </c>
      <c r="L8" s="8" t="s">
        <v>2</v>
      </c>
    </row>
    <row r="9" spans="1:14" ht="21" customHeight="1" x14ac:dyDescent="0.15">
      <c r="A9" s="1"/>
      <c r="B9" s="23" t="s">
        <v>19</v>
      </c>
      <c r="C9" s="24"/>
      <c r="D9" s="25"/>
      <c r="E9" s="5">
        <v>100000</v>
      </c>
      <c r="F9" s="6" t="s">
        <v>2</v>
      </c>
      <c r="G9" s="6" t="s">
        <v>11</v>
      </c>
      <c r="H9" s="17"/>
      <c r="I9" s="6" t="s">
        <v>12</v>
      </c>
      <c r="J9" s="6" t="s">
        <v>13</v>
      </c>
      <c r="K9" s="7">
        <f t="shared" si="0"/>
        <v>0</v>
      </c>
      <c r="L9" s="8" t="s">
        <v>2</v>
      </c>
    </row>
    <row r="10" spans="1:14" ht="21" customHeight="1" x14ac:dyDescent="0.15">
      <c r="A10" s="1"/>
      <c r="B10" s="23" t="s">
        <v>20</v>
      </c>
      <c r="C10" s="24"/>
      <c r="D10" s="25"/>
      <c r="E10" s="5">
        <v>270000</v>
      </c>
      <c r="F10" s="6" t="s">
        <v>2</v>
      </c>
      <c r="G10" s="6" t="s">
        <v>11</v>
      </c>
      <c r="H10" s="17"/>
      <c r="I10" s="6" t="s">
        <v>12</v>
      </c>
      <c r="J10" s="6" t="s">
        <v>13</v>
      </c>
      <c r="K10" s="7">
        <f t="shared" si="0"/>
        <v>0</v>
      </c>
      <c r="L10" s="8" t="s">
        <v>2</v>
      </c>
    </row>
    <row r="11" spans="1:14" ht="21" customHeight="1" x14ac:dyDescent="0.15">
      <c r="A11" s="1"/>
      <c r="B11" s="23" t="s">
        <v>21</v>
      </c>
      <c r="C11" s="24"/>
      <c r="D11" s="25"/>
      <c r="E11" s="5">
        <v>400000</v>
      </c>
      <c r="F11" s="6" t="s">
        <v>2</v>
      </c>
      <c r="G11" s="6" t="s">
        <v>11</v>
      </c>
      <c r="H11" s="17"/>
      <c r="I11" s="6" t="s">
        <v>12</v>
      </c>
      <c r="J11" s="6" t="s">
        <v>13</v>
      </c>
      <c r="K11" s="7">
        <f t="shared" si="0"/>
        <v>0</v>
      </c>
      <c r="L11" s="8" t="s">
        <v>2</v>
      </c>
    </row>
    <row r="12" spans="1:14" ht="21" customHeight="1" x14ac:dyDescent="0.15">
      <c r="A12" s="1"/>
      <c r="B12" s="26" t="s">
        <v>22</v>
      </c>
      <c r="C12" s="27"/>
      <c r="D12" s="28"/>
      <c r="E12" s="9">
        <v>270000</v>
      </c>
      <c r="F12" s="10" t="s">
        <v>2</v>
      </c>
      <c r="G12" s="10" t="s">
        <v>11</v>
      </c>
      <c r="H12" s="18"/>
      <c r="I12" s="10" t="s">
        <v>12</v>
      </c>
      <c r="J12" s="10" t="s">
        <v>13</v>
      </c>
      <c r="K12" s="9">
        <f t="shared" si="0"/>
        <v>0</v>
      </c>
      <c r="L12" s="11" t="s">
        <v>2</v>
      </c>
    </row>
    <row r="13" spans="1:14" ht="21" customHeight="1" x14ac:dyDescent="0.15">
      <c r="A13" s="1"/>
      <c r="B13" s="26" t="s">
        <v>23</v>
      </c>
      <c r="C13" s="27"/>
      <c r="D13" s="28"/>
      <c r="E13" s="9">
        <v>350000</v>
      </c>
      <c r="F13" s="10" t="s">
        <v>2</v>
      </c>
      <c r="G13" s="10" t="s">
        <v>11</v>
      </c>
      <c r="H13" s="18"/>
      <c r="I13" s="10" t="s">
        <v>12</v>
      </c>
      <c r="J13" s="10" t="s">
        <v>9</v>
      </c>
      <c r="K13" s="9">
        <f t="shared" ref="K13" si="2">(E13*H13)</f>
        <v>0</v>
      </c>
      <c r="L13" s="11" t="s">
        <v>2</v>
      </c>
    </row>
    <row r="14" spans="1:14" ht="21" customHeight="1" x14ac:dyDescent="0.15">
      <c r="A14" s="1"/>
      <c r="B14" s="12"/>
      <c r="C14" s="12"/>
      <c r="D14" s="12"/>
      <c r="E14" s="12"/>
      <c r="F14" s="12"/>
      <c r="G14" s="13"/>
      <c r="H14" s="29" t="s">
        <v>16</v>
      </c>
      <c r="I14" s="29"/>
      <c r="J14" s="30"/>
      <c r="K14" s="9">
        <f>SUM(K6:K13)</f>
        <v>0</v>
      </c>
      <c r="L14" s="11" t="s">
        <v>2</v>
      </c>
    </row>
    <row r="15" spans="1:14" ht="21" customHeight="1" x14ac:dyDescent="0.15">
      <c r="A15" s="1"/>
      <c r="B15" s="2"/>
      <c r="C15" s="2"/>
      <c r="D15" s="2"/>
      <c r="E15" s="2"/>
      <c r="F15" s="2"/>
      <c r="G15" s="2"/>
      <c r="H15" s="19"/>
      <c r="I15" s="19"/>
      <c r="J15" s="19"/>
      <c r="K15" s="20"/>
      <c r="L15" s="2"/>
    </row>
  </sheetData>
  <sheetProtection sheet="1" objects="1" scenarios="1" selectLockedCells="1"/>
  <mergeCells count="11">
    <mergeCell ref="B11:D11"/>
    <mergeCell ref="B12:D12"/>
    <mergeCell ref="H14:J14"/>
    <mergeCell ref="B2:C2"/>
    <mergeCell ref="E2:F2"/>
    <mergeCell ref="B6:D6"/>
    <mergeCell ref="B8:D8"/>
    <mergeCell ref="B9:D9"/>
    <mergeCell ref="B10:D10"/>
    <mergeCell ref="B7:D7"/>
    <mergeCell ref="B13:D13"/>
  </mergeCells>
  <phoneticPr fontId="2"/>
  <pageMargins left="0.52" right="0.24" top="0.75" bottom="0.75" header="0.3" footer="0.3"/>
  <pageSetup paperSize="9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政令月収自動計算</vt:lpstr>
      <vt:lpstr>政令月収自動計算!Print_Area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SO10</dc:creator>
  <cp:lastModifiedBy>企画財政課３</cp:lastModifiedBy>
  <cp:lastPrinted>2026-04-20T04:22:05Z</cp:lastPrinted>
  <dcterms:created xsi:type="dcterms:W3CDTF">2014-02-18T04:58:46Z</dcterms:created>
  <dcterms:modified xsi:type="dcterms:W3CDTF">2026-04-20T04:24:01Z</dcterms:modified>
</cp:coreProperties>
</file>