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Go0C7kvpcNngPHRh1eu9JZzFBTZamR87NaEHFhIPFPg9nxgwDggl278kRCU6jHQcnZGl6LGRCk+YRpfAHe9ZQ==" workbookSaltValue="VPSLn60bvUAQQxIXohSRq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<sst xmlns="http://schemas.openxmlformats.org/spreadsheetml/2006/main" xmlns:r="http://schemas.openxmlformats.org/officeDocument/2006/relationships" count="114" uniqueCount="114">
  <si>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</si>
  <si>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</si>
  <si>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</si>
  <si>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</si>
  <si>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</si>
  <si>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</si>
  <si>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</si>
  <si>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</si>
  <si>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</si>
  <si>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</si>
  <si>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</si>
  <si>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</si>
  <si>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</si>
  <si>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</si>
  <si>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</si>
  <si>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</si>
  <si>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</si>
  <si>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</si>
  <si>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</si>
  <si>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</si>
  <si>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</si>
  <si>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</si>
  <si>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</si>
  <si>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</si>
  <si>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</si>
  <si>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</si>
  <si>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</si>
  <si>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</si>
  <si>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</si>
  <si>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</si>
  <si>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</si>
  <si>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</si>
  <si>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</si>
  <si>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</si>
  <si>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</si>
  <si>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</si>
  <si>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</si>
  <si>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</si>
  <si>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令和3年度全国平均</t>
    <rPh sb="0" eb="2">
      <t>レイワ</t>
    </rPh>
    <rPh sb="3" eb="5">
      <t>ネンド</t>
    </rPh>
    <phoneticPr fontId="1"/>
  </si>
  <si>
    <t>業種CD</t>
    <rPh sb="0" eb="2">
      <t>ギョウシュ</t>
    </rPh>
    <phoneticPr fontId="1"/>
  </si>
  <si>
    <t>事業CD</t>
    <rPh sb="0" eb="2">
      <t>ジギョウ</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</si>
  <si>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</si>
  <si>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</si>
  <si>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</si>
  <si>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</si>
  <si>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</si>
  <si>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</si>
  <si>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</si>
  <si>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</si>
  <si>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</si>
  <si>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</si>
  <si>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</si>
  <si>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</si>
  <si>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</si>
  <si>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</si>
  <si>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</si>
  <si>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</si>
  <si>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</si>
  <si>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</si>
  <si>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</si>
  <si>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</si>
  <si>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</si>
  <si>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</si>
  <si>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</si>
  <si>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</si>
  <si>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</si>
  <si>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</si>
  <si>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</si>
  <si>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</si>
  <si>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</si>
  <si>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</si>
  <si>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</si>
  <si>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</si>
  <si>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</si>
  <si>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</si>
  <si>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</si>
  <si>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</si>
  <si>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</si>
  <si>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</si>
  <si>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</si>
  <si>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</si>
  <si>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</si>
  <si>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</si>
  <si>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</si>
  <si>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</si>
  <si>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</si>
  <si>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</si>
  <si>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</si>
  <si>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</si>
  <si>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</si>
  <si>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</si>
  <si>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</si>
  <si>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</si>
  <si>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</si>
  <si>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</si>
  <si>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壮瞥町</t>
  </si>
  <si>
    <t>法非適用</t>
  </si>
  <si>
    <t>水道事業</t>
  </si>
  <si>
    <t>簡易水道事業</t>
  </si>
  <si>
    <t>・耐用年数を超えた施設（設備）や管路が存在しているのが現状であるが、設備については、平成28年度に更新計画を策定済であり、平成29年度から計画的な更新を実施している。施設や管路についても計画的な更新が必要な状況であるが、各施設の更新時期の見極めや、優先度、財源の確保等の課題を総合的に整理していく必要があり、それまでの間は適切に維持・修繕を行い、水道供給に支障がないよう維持管理を行っていく必要がある。</t>
    <rPh sb="1" eb="3">
      <t>タイヨウ</t>
    </rPh>
    <rPh sb="3" eb="5">
      <t>ネンスウ</t>
    </rPh>
    <rPh sb="6" eb="7">
      <t>コ</t>
    </rPh>
    <rPh sb="9" eb="11">
      <t>シセツ</t>
    </rPh>
    <rPh sb="12" eb="14">
      <t>セツビ</t>
    </rPh>
    <rPh sb="16" eb="18">
      <t>カンロ</t>
    </rPh>
    <rPh sb="19" eb="21">
      <t>ソンザイ</t>
    </rPh>
    <rPh sb="27" eb="29">
      <t>ゲンジョウ</t>
    </rPh>
    <rPh sb="34" eb="36">
      <t>セツビ</t>
    </rPh>
    <rPh sb="42" eb="44">
      <t>ヘイセイ</t>
    </rPh>
    <rPh sb="46" eb="48">
      <t>ネンド</t>
    </rPh>
    <rPh sb="49" eb="51">
      <t>コウシン</t>
    </rPh>
    <rPh sb="51" eb="53">
      <t>ケイカク</t>
    </rPh>
    <rPh sb="54" eb="56">
      <t>サクテイ</t>
    </rPh>
    <rPh sb="56" eb="57">
      <t>ズ</t>
    </rPh>
    <rPh sb="61" eb="63">
      <t>ヘイセイ</t>
    </rPh>
    <rPh sb="65" eb="67">
      <t>ネンド</t>
    </rPh>
    <rPh sb="69" eb="72">
      <t>ケイカクテキ</t>
    </rPh>
    <rPh sb="73" eb="75">
      <t>コウシン</t>
    </rPh>
    <rPh sb="76" eb="78">
      <t>ジッシ</t>
    </rPh>
    <rPh sb="83" eb="85">
      <t>シセツ</t>
    </rPh>
    <rPh sb="86" eb="88">
      <t>カンロ</t>
    </rPh>
    <rPh sb="93" eb="96">
      <t>ケイカクテキ</t>
    </rPh>
    <rPh sb="97" eb="99">
      <t>コウシン</t>
    </rPh>
    <rPh sb="100" eb="102">
      <t>ヒツヨウ</t>
    </rPh>
    <rPh sb="103" eb="105">
      <t>ジョウキョウ</t>
    </rPh>
    <rPh sb="110" eb="113">
      <t>カクシセツ</t>
    </rPh>
    <rPh sb="114" eb="116">
      <t>コウシン</t>
    </rPh>
    <rPh sb="116" eb="118">
      <t>ジキ</t>
    </rPh>
    <rPh sb="119" eb="121">
      <t>ミキワ</t>
    </rPh>
    <rPh sb="124" eb="127">
      <t>ユウセンド</t>
    </rPh>
    <rPh sb="128" eb="130">
      <t>ザイゲン</t>
    </rPh>
    <rPh sb="131" eb="133">
      <t>カクホ</t>
    </rPh>
    <rPh sb="133" eb="134">
      <t>ナド</t>
    </rPh>
    <rPh sb="135" eb="137">
      <t>カダイ</t>
    </rPh>
    <rPh sb="138" eb="141">
      <t>ソウゴウテキ</t>
    </rPh>
    <rPh sb="142" eb="144">
      <t>セイリ</t>
    </rPh>
    <rPh sb="148" eb="150">
      <t>ヒツヨウ</t>
    </rPh>
    <rPh sb="159" eb="160">
      <t>アイダ</t>
    </rPh>
    <rPh sb="161" eb="163">
      <t>テキセツ</t>
    </rPh>
    <rPh sb="164" eb="166">
      <t>イジ</t>
    </rPh>
    <rPh sb="167" eb="169">
      <t>シュウゼン</t>
    </rPh>
    <rPh sb="170" eb="171">
      <t>オコナ</t>
    </rPh>
    <rPh sb="173" eb="175">
      <t>スイドウ</t>
    </rPh>
    <rPh sb="175" eb="177">
      <t>キョウキュウ</t>
    </rPh>
    <rPh sb="178" eb="180">
      <t>シショウ</t>
    </rPh>
    <rPh sb="185" eb="187">
      <t>イジ</t>
    </rPh>
    <rPh sb="187" eb="189">
      <t>カンリ</t>
    </rPh>
    <rPh sb="190" eb="191">
      <t>オコナ</t>
    </rPh>
    <rPh sb="195" eb="197">
      <t>ヒツヨウ</t>
    </rPh>
    <phoneticPr fontId="1"/>
  </si>
  <si>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</si>
  <si>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</si>
  <si>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</si>
  <si>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</si>
  <si>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</si>
  <si>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</si>
  <si>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</si>
  <si>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</si>
  <si>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</si>
  <si>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</si>
  <si>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</si>
  <si>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</si>
  <si>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耐用年数を超えた施設や管路等の更新が必要な状況であるが、今後の経営状況を見据えての計画的な更新投資が必要となる。そのため、経営戦略等を基に、将来にわたって安定的に事業を維持していくために、投資額の平準化等を見据えた収支計画を策定し、今後事業を運営していく必要がある。　　　　　　　　　　　　　　　　　　　　　　　　　　　　　　　　　　　　　　・人口減少や維持管理費の増加等、経営環境は今後も厳しい状況が見込まれるため、将来にわたって安定的に事業運営をしていくための取組（料金の見直し、経営戦略の検証・改定、公営企業会計への移行による経営効率化等）を今後も継続していく必要がある。</t>
    <rPh sb="1" eb="3">
      <t>タイヨウ</t>
    </rPh>
    <rPh sb="3" eb="5">
      <t>ネンスウ</t>
    </rPh>
    <rPh sb="6" eb="7">
      <t>コ</t>
    </rPh>
    <rPh sb="9" eb="11">
      <t>シセツ</t>
    </rPh>
    <rPh sb="12" eb="14">
      <t>カンロ</t>
    </rPh>
    <rPh sb="14" eb="15">
      <t>ナド</t>
    </rPh>
    <rPh sb="16" eb="18">
      <t>コウシン</t>
    </rPh>
    <rPh sb="19" eb="21">
      <t>ヒツヨウ</t>
    </rPh>
    <rPh sb="22" eb="24">
      <t>ジョウキョウ</t>
    </rPh>
    <rPh sb="42" eb="45">
      <t>ケイカクテキ</t>
    </rPh>
    <rPh sb="62" eb="64">
      <t>ケイエイ</t>
    </rPh>
    <rPh sb="64" eb="66">
      <t>センリャク</t>
    </rPh>
    <rPh sb="66" eb="67">
      <t>ナド</t>
    </rPh>
    <rPh sb="68" eb="69">
      <t>モト</t>
    </rPh>
    <rPh sb="71" eb="73">
      <t>ショウライ</t>
    </rPh>
    <rPh sb="78" eb="81">
      <t>アンテイテキ</t>
    </rPh>
    <rPh sb="82" eb="84">
      <t>ジギョウ</t>
    </rPh>
    <rPh sb="85" eb="87">
      <t>イジ</t>
    </rPh>
    <rPh sb="95" eb="98">
      <t>トウシガク</t>
    </rPh>
    <rPh sb="99" eb="102">
      <t>ヘイジュンカ</t>
    </rPh>
    <rPh sb="102" eb="103">
      <t>ナド</t>
    </rPh>
    <rPh sb="104" eb="106">
      <t>ミス</t>
    </rPh>
    <rPh sb="108" eb="110">
      <t>シュウシ</t>
    </rPh>
    <rPh sb="110" eb="112">
      <t>ケイカク</t>
    </rPh>
    <rPh sb="113" eb="115">
      <t>サクテイ</t>
    </rPh>
    <rPh sb="117" eb="119">
      <t>コンゴ</t>
    </rPh>
    <rPh sb="119" eb="121">
      <t>ジギョウ</t>
    </rPh>
    <rPh sb="122" eb="124">
      <t>ウンエイ</t>
    </rPh>
    <rPh sb="128" eb="130">
      <t>ヒツヨウ</t>
    </rPh>
    <rPh sb="173" eb="175">
      <t>ジンコウ</t>
    </rPh>
    <rPh sb="175" eb="177">
      <t>ゲンショウ</t>
    </rPh>
    <rPh sb="178" eb="180">
      <t>イジ</t>
    </rPh>
    <rPh sb="180" eb="183">
      <t>カンリヒ</t>
    </rPh>
    <rPh sb="184" eb="186">
      <t>ゾウカ</t>
    </rPh>
    <rPh sb="186" eb="187">
      <t>ナド</t>
    </rPh>
    <rPh sb="188" eb="190">
      <t>ケイエイ</t>
    </rPh>
    <rPh sb="190" eb="192">
      <t>カンキョウ</t>
    </rPh>
    <rPh sb="193" eb="195">
      <t>コンゴ</t>
    </rPh>
    <rPh sb="196" eb="197">
      <t>キビ</t>
    </rPh>
    <rPh sb="199" eb="201">
      <t>ジョウキョウ</t>
    </rPh>
    <rPh sb="202" eb="204">
      <t>ミコ</t>
    </rPh>
    <rPh sb="210" eb="212">
      <t>ショウライ</t>
    </rPh>
    <rPh sb="217" eb="220">
      <t>アンテイテキ</t>
    </rPh>
    <rPh sb="221" eb="223">
      <t>ジギョウ</t>
    </rPh>
    <rPh sb="223" eb="225">
      <t>ウンエイ</t>
    </rPh>
    <rPh sb="233" eb="235">
      <t>トリクミ</t>
    </rPh>
    <rPh sb="236" eb="238">
      <t>リョウキン</t>
    </rPh>
    <rPh sb="239" eb="241">
      <t>ミナオ</t>
    </rPh>
    <rPh sb="243" eb="245">
      <t>ケイエイ</t>
    </rPh>
    <rPh sb="245" eb="247">
      <t>センリャク</t>
    </rPh>
    <rPh sb="248" eb="250">
      <t>ケンショウ</t>
    </rPh>
    <rPh sb="251" eb="253">
      <t>カイテイ</t>
    </rPh>
    <rPh sb="254" eb="256">
      <t>コウエイ</t>
    </rPh>
    <rPh sb="256" eb="258">
      <t>キギョウ</t>
    </rPh>
    <rPh sb="258" eb="260">
      <t>カイケイ</t>
    </rPh>
    <rPh sb="262" eb="264">
      <t>イコウ</t>
    </rPh>
    <rPh sb="267" eb="269">
      <t>ケイエイ</t>
    </rPh>
    <rPh sb="269" eb="272">
      <t>コウリツカ</t>
    </rPh>
    <rPh sb="272" eb="273">
      <t>ナド</t>
    </rPh>
    <rPh sb="275" eb="277">
      <t>コンゴ</t>
    </rPh>
    <rPh sb="278" eb="280">
      <t>ケイゾク</t>
    </rPh>
    <rPh sb="284" eb="286">
      <t>ヒツヨウ</t>
    </rPh>
    <phoneticPr fontId="1"/>
  </si>
  <si>
    <t>・①収益的収支比率については、類似団体より低い状況が続いている。人口減少による給水収益の減少や施設の老朽化等による維持管理費の増加が影響しており、更なる経営改善が必要となっている。　　　　　　　　　　　　　　　　　　　　　　　　　　　　　　　　　　　　　　　　　　　　　　　　　　　　　・④企業債残高対給水収益比率については、類似団体と比べ高くなっている。今後も給水収益の減少及び施設更新等により高い状況が続くと考えるが、投資額の平準化等を考慮した計画的な更新投資が必要である。　　　　　　　　　　　　　　　　　　　　　　　　　　　　　　　　　　　　　　　　　　・⑤料金回収率については、令和元年度に料金改定を実施したものの、コロナ禍による料金収入の減少等により、類似団体より低い状況が続いており、更なる経営改善が必要である。ついては、今後の経営改善や経営基盤の強化のため、令和2年度末に経営戦略の策定、公営企業会計適用については、令和6年4月1日に移行できるよう作業を進めており、中長期的な視点で今後の事業運営の健全化・効率化に努めていくとともに将来にわたり持続可能な経営を確保するために更なる経営基盤の強化が必要である。　　　　　　　　　　　　　　　　　　　　　　　　　　　　　　　　　　　　　　・⑥給水原価については、令和2年度に比べ高くなっているが、主たる原因は公営企業会計適用に向けた経費が増えたことによるものであるが、地方債償還金が増加していることや有収水量が減っていることも要因となっていることから、更なる経営改善が必要である。　　　　　　　　　　　　　　　　　　　　　　　　　　　　　　　　　　　　　　　　　　　　・⑧有収率については、低い状況が続いている。管路の老朽化等による漏水が影響しているため、漏水調査の実施等により有収率の改善に努めたい。また、管路の計画的な更新も必要である。</t>
    <rPh sb="2" eb="5">
      <t>シュウエキテキ</t>
    </rPh>
    <rPh sb="5" eb="7">
      <t>シュウシ</t>
    </rPh>
    <rPh sb="7" eb="9">
      <t>ヒリツ</t>
    </rPh>
    <rPh sb="15" eb="17">
      <t>ルイジ</t>
    </rPh>
    <rPh sb="17" eb="19">
      <t>ダンタイ</t>
    </rPh>
    <rPh sb="21" eb="22">
      <t>ヒク</t>
    </rPh>
    <rPh sb="23" eb="25">
      <t>ジョウキョウ</t>
    </rPh>
    <rPh sb="26" eb="27">
      <t>ツヅ</t>
    </rPh>
    <rPh sb="32" eb="34">
      <t>ジンコウ</t>
    </rPh>
    <rPh sb="34" eb="36">
      <t>ゲンショウ</t>
    </rPh>
    <rPh sb="39" eb="41">
      <t>キュウスイ</t>
    </rPh>
    <rPh sb="41" eb="43">
      <t>シュウエキ</t>
    </rPh>
    <rPh sb="44" eb="46">
      <t>ゲンショウ</t>
    </rPh>
    <rPh sb="47" eb="49">
      <t>シセツ</t>
    </rPh>
    <rPh sb="50" eb="53">
      <t>ロウキュウカ</t>
    </rPh>
    <rPh sb="53" eb="54">
      <t>ナド</t>
    </rPh>
    <rPh sb="57" eb="59">
      <t>イジ</t>
    </rPh>
    <rPh sb="59" eb="62">
      <t>カンリヒ</t>
    </rPh>
    <rPh sb="63" eb="65">
      <t>ゾウカ</t>
    </rPh>
    <rPh sb="66" eb="68">
      <t>エイキョウ</t>
    </rPh>
    <rPh sb="73" eb="74">
      <t>サラ</t>
    </rPh>
    <rPh sb="76" eb="78">
      <t>ケイエイ</t>
    </rPh>
    <rPh sb="78" eb="80">
      <t>カイゼン</t>
    </rPh>
    <rPh sb="81" eb="83">
      <t>ヒツヨウ</t>
    </rPh>
    <rPh sb="145" eb="148">
      <t>キギョウサイ</t>
    </rPh>
    <rPh sb="148" eb="150">
      <t>ザンダカ</t>
    </rPh>
    <rPh sb="150" eb="151">
      <t>タイ</t>
    </rPh>
    <rPh sb="151" eb="153">
      <t>キュウスイ</t>
    </rPh>
    <rPh sb="153" eb="155">
      <t>シュウエキ</t>
    </rPh>
    <rPh sb="155" eb="157">
      <t>ヒリツ</t>
    </rPh>
    <rPh sb="163" eb="165">
      <t>ルイジ</t>
    </rPh>
    <rPh sb="165" eb="167">
      <t>ダンタイ</t>
    </rPh>
    <rPh sb="168" eb="169">
      <t>クラ</t>
    </rPh>
    <rPh sb="170" eb="171">
      <t>タカ</t>
    </rPh>
    <rPh sb="178" eb="180">
      <t>コンゴ</t>
    </rPh>
    <rPh sb="181" eb="183">
      <t>キュウスイ</t>
    </rPh>
    <rPh sb="183" eb="185">
      <t>シュウエキ</t>
    </rPh>
    <rPh sb="186" eb="188">
      <t>ゲンショウ</t>
    </rPh>
    <rPh sb="188" eb="189">
      <t>オヨ</t>
    </rPh>
    <rPh sb="190" eb="192">
      <t>シセツ</t>
    </rPh>
    <rPh sb="192" eb="194">
      <t>コウシン</t>
    </rPh>
    <rPh sb="194" eb="195">
      <t>ナド</t>
    </rPh>
    <rPh sb="198" eb="199">
      <t>タカ</t>
    </rPh>
    <rPh sb="200" eb="202">
      <t>ジョウキョウ</t>
    </rPh>
    <rPh sb="203" eb="204">
      <t>ツヅ</t>
    </rPh>
    <rPh sb="206" eb="207">
      <t>カンガ</t>
    </rPh>
    <rPh sb="211" eb="214">
      <t>トウシガク</t>
    </rPh>
    <rPh sb="215" eb="218">
      <t>ヘイジュンカ</t>
    </rPh>
    <rPh sb="218" eb="219">
      <t>ナド</t>
    </rPh>
    <rPh sb="220" eb="222">
      <t>コウリョ</t>
    </rPh>
    <rPh sb="224" eb="227">
      <t>ケイカクテキ</t>
    </rPh>
    <rPh sb="228" eb="230">
      <t>コウシン</t>
    </rPh>
    <rPh sb="230" eb="232">
      <t>トウシ</t>
    </rPh>
    <rPh sb="233" eb="235">
      <t>ヒツヨウ</t>
    </rPh>
    <rPh sb="283" eb="285">
      <t>リョウキン</t>
    </rPh>
    <rPh sb="285" eb="288">
      <t>カイシュウリツ</t>
    </rPh>
    <rPh sb="294" eb="296">
      <t>レイワ</t>
    </rPh>
    <rPh sb="296" eb="299">
      <t>ガンネンド</t>
    </rPh>
    <rPh sb="300" eb="302">
      <t>リョウキン</t>
    </rPh>
    <rPh sb="302" eb="304">
      <t>カイテイ</t>
    </rPh>
    <rPh sb="305" eb="307">
      <t>ジッシ</t>
    </rPh>
    <rPh sb="316" eb="317">
      <t>カ</t>
    </rPh>
    <rPh sb="320" eb="322">
      <t>リョウキン</t>
    </rPh>
    <rPh sb="322" eb="324">
      <t>シュウニュウ</t>
    </rPh>
    <rPh sb="325" eb="327">
      <t>ゲンショウ</t>
    </rPh>
    <rPh sb="327" eb="328">
      <t>ナド</t>
    </rPh>
    <rPh sb="332" eb="334">
      <t>ルイジ</t>
    </rPh>
    <rPh sb="334" eb="336">
      <t>ダンタイ</t>
    </rPh>
    <rPh sb="338" eb="339">
      <t>ヒク</t>
    </rPh>
    <rPh sb="340" eb="342">
      <t>ジョウキョウ</t>
    </rPh>
    <rPh sb="343" eb="344">
      <t>ツヅ</t>
    </rPh>
    <rPh sb="349" eb="350">
      <t>サラ</t>
    </rPh>
    <rPh sb="352" eb="354">
      <t>ケイエイ</t>
    </rPh>
    <rPh sb="354" eb="356">
      <t>カイゼン</t>
    </rPh>
    <rPh sb="357" eb="359">
      <t>ヒツヨウ</t>
    </rPh>
    <rPh sb="368" eb="370">
      <t>コンゴ</t>
    </rPh>
    <rPh sb="371" eb="373">
      <t>ケイエイ</t>
    </rPh>
    <rPh sb="373" eb="375">
      <t>カイゼン</t>
    </rPh>
    <rPh sb="376" eb="378">
      <t>ケイエイ</t>
    </rPh>
    <rPh sb="378" eb="380">
      <t>キバン</t>
    </rPh>
    <rPh sb="381" eb="383">
      <t>キョウカ</t>
    </rPh>
    <rPh sb="387" eb="389">
      <t>レイワ</t>
    </rPh>
    <rPh sb="390" eb="392">
      <t>ネンド</t>
    </rPh>
    <rPh sb="392" eb="393">
      <t>マツ</t>
    </rPh>
    <rPh sb="394" eb="396">
      <t>ケイエイ</t>
    </rPh>
    <rPh sb="396" eb="398">
      <t>センリャク</t>
    </rPh>
    <rPh sb="399" eb="401">
      <t>サクテイ</t>
    </rPh>
    <rPh sb="402" eb="404">
      <t>コウエイ</t>
    </rPh>
    <rPh sb="404" eb="406">
      <t>キギョウ</t>
    </rPh>
    <rPh sb="406" eb="408">
      <t>カイケイ</t>
    </rPh>
    <rPh sb="408" eb="410">
      <t>テキヨウ</t>
    </rPh>
    <rPh sb="416" eb="418">
      <t>レイワ</t>
    </rPh>
    <rPh sb="419" eb="420">
      <t>ネン</t>
    </rPh>
    <rPh sb="421" eb="422">
      <t>ガツ</t>
    </rPh>
    <rPh sb="423" eb="424">
      <t>ニチ</t>
    </rPh>
    <rPh sb="425" eb="427">
      <t>イコウ</t>
    </rPh>
    <rPh sb="432" eb="434">
      <t>サギョウ</t>
    </rPh>
    <rPh sb="435" eb="436">
      <t>スス</t>
    </rPh>
    <rPh sb="441" eb="445">
      <t>チュウチョウキテキ</t>
    </rPh>
    <rPh sb="446" eb="448">
      <t>シテン</t>
    </rPh>
    <rPh sb="449" eb="451">
      <t>コンゴ</t>
    </rPh>
    <rPh sb="452" eb="454">
      <t>ジギョウ</t>
    </rPh>
    <rPh sb="454" eb="456">
      <t>ウンエイ</t>
    </rPh>
    <rPh sb="457" eb="460">
      <t>ケンゼンカ</t>
    </rPh>
    <rPh sb="461" eb="464">
      <t>コウリツカ</t>
    </rPh>
    <rPh sb="465" eb="466">
      <t>ツト</t>
    </rPh>
    <rPh sb="474" eb="476">
      <t>ショウライ</t>
    </rPh>
    <rPh sb="480" eb="482">
      <t>ジゾク</t>
    </rPh>
    <rPh sb="482" eb="484">
      <t>カノウ</t>
    </rPh>
    <rPh sb="485" eb="487">
      <t>ケイエイ</t>
    </rPh>
    <rPh sb="488" eb="490">
      <t>カクホ</t>
    </rPh>
    <rPh sb="495" eb="496">
      <t>サラ</t>
    </rPh>
    <rPh sb="498" eb="500">
      <t>ケイエイ</t>
    </rPh>
    <rPh sb="500" eb="502">
      <t>キバン</t>
    </rPh>
    <rPh sb="503" eb="505">
      <t>キョウカ</t>
    </rPh>
    <rPh sb="506" eb="508">
      <t>ヒツヨウ</t>
    </rPh>
    <rPh sb="552" eb="556">
      <t>キュウスイゲンカ</t>
    </rPh>
    <rPh sb="562" eb="564">
      <t>レイワ</t>
    </rPh>
    <rPh sb="565" eb="567">
      <t>ネンド</t>
    </rPh>
    <rPh sb="568" eb="569">
      <t>クラ</t>
    </rPh>
    <rPh sb="570" eb="571">
      <t>タカ</t>
    </rPh>
    <rPh sb="579" eb="580">
      <t>シュ</t>
    </rPh>
    <rPh sb="582" eb="584">
      <t>ゲンイン</t>
    </rPh>
    <rPh sb="585" eb="587">
      <t>コウエイ</t>
    </rPh>
    <rPh sb="587" eb="589">
      <t>キギョウ</t>
    </rPh>
    <rPh sb="589" eb="591">
      <t>カイケイ</t>
    </rPh>
    <rPh sb="591" eb="593">
      <t>テキヨウ</t>
    </rPh>
    <rPh sb="594" eb="595">
      <t>ム</t>
    </rPh>
    <rPh sb="597" eb="599">
      <t>ケイヒ</t>
    </rPh>
    <rPh sb="600" eb="601">
      <t>フ</t>
    </rPh>
    <rPh sb="615" eb="618">
      <t>チホウサイ</t>
    </rPh>
    <rPh sb="618" eb="621">
      <t>ショウカンキン</t>
    </rPh>
    <rPh sb="622" eb="624">
      <t>ゾウカ</t>
    </rPh>
    <rPh sb="631" eb="633">
      <t>ユウシュウ</t>
    </rPh>
    <rPh sb="633" eb="635">
      <t>スイリョウ</t>
    </rPh>
    <rPh sb="636" eb="637">
      <t>ヘ</t>
    </rPh>
    <rPh sb="644" eb="646">
      <t>ヨウイン</t>
    </rPh>
    <rPh sb="657" eb="658">
      <t>サラ</t>
    </rPh>
    <rPh sb="660" eb="662">
      <t>ケイエイ</t>
    </rPh>
    <rPh sb="662" eb="664">
      <t>カイゼン</t>
    </rPh>
    <rPh sb="665" eb="667">
      <t>ヒツヨウ</t>
    </rPh>
    <rPh sb="717" eb="718">
      <t>ユウ</t>
    </rPh>
    <rPh sb="718" eb="719">
      <t>オサム</t>
    </rPh>
    <rPh sb="719" eb="720">
      <t>リツ</t>
    </rPh>
    <rPh sb="726" eb="727">
      <t>ヒク</t>
    </rPh>
    <rPh sb="728" eb="730">
      <t>ジョウキョウ</t>
    </rPh>
    <rPh sb="731" eb="732">
      <t>ツヅ</t>
    </rPh>
    <rPh sb="737" eb="738">
      <t>カン</t>
    </rPh>
    <rPh sb="738" eb="739">
      <t>ロ</t>
    </rPh>
    <rPh sb="740" eb="743">
      <t>ロウキュウカ</t>
    </rPh>
    <rPh sb="743" eb="744">
      <t>ナド</t>
    </rPh>
    <rPh sb="747" eb="749">
      <t>ロウスイ</t>
    </rPh>
    <rPh sb="750" eb="752">
      <t>エイキョウ</t>
    </rPh>
    <rPh sb="759" eb="761">
      <t>ロウスイ</t>
    </rPh>
    <rPh sb="761" eb="763">
      <t>チョウサ</t>
    </rPh>
    <rPh sb="764" eb="766">
      <t>ジッシ</t>
    </rPh>
    <rPh sb="766" eb="767">
      <t>ナド</t>
    </rPh>
    <rPh sb="770" eb="771">
      <t>ユウ</t>
    </rPh>
    <rPh sb="771" eb="773">
      <t>シュウリツ</t>
    </rPh>
    <rPh sb="774" eb="776">
      <t>カイゼン</t>
    </rPh>
    <rPh sb="777" eb="778">
      <t>ツト</t>
    </rPh>
    <rPh sb="785" eb="787">
      <t>カンロ</t>
    </rPh>
    <rPh sb="788" eb="791">
      <t>ケイカクテキ</t>
    </rPh>
    <rPh sb="792" eb="794">
      <t>コウシン</t>
    </rPh>
    <rPh sb="795" eb="79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</si>
</sst>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H&quot;yy"/>
    <numFmt numFmtId="179" formatCode="&quot;R&quot;dd"/>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0.37</c:v>
                </c:pt>
                <c:pt idx="1">
                  <c:v>0.72</c:v>
                </c:pt>
                <c:pt idx="2">
                  <c:v>0.72</c:v>
                </c:pt>
                <c:pt idx="3">
                  <c:v>0.62</c:v>
                </c:pt>
                <c:pt idx="4">
                  <c:v>0.24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0.53</c:v>
                </c:pt>
                <c:pt idx="2">
                  <c:v>0.71</c:v>
                </c:pt>
                <c:pt idx="3">
                  <c:v>0.72</c:v>
                </c:pt>
                <c:pt idx="4">
                  <c:v>0.71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55.76</c:v>
                </c:pt>
                <c:pt idx="1">
                  <c:v>58.14</c:v>
                </c:pt>
                <c:pt idx="2">
                  <c:v>51.21</c:v>
                </c:pt>
                <c:pt idx="3">
                  <c:v>53.27</c:v>
                </c:pt>
                <c:pt idx="4">
                  <c:v>60.85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78.510000000000005</c:v>
                </c:pt>
                <c:pt idx="1">
                  <c:v>77.91</c:v>
                </c:pt>
                <c:pt idx="2">
                  <c:v>79.099999999999994</c:v>
                </c:pt>
                <c:pt idx="3">
                  <c:v>79.33</c:v>
                </c:pt>
                <c:pt idx="4">
                  <c:v>73.540000000000006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1149.98</c:v>
                </c:pt>
                <c:pt idx="1">
                  <c:v>1270.75</c:v>
                </c:pt>
                <c:pt idx="2">
                  <c:v>1242.3800000000001</c:v>
                </c:pt>
                <c:pt idx="3">
                  <c:v>1491.07</c:v>
                </c:pt>
                <c:pt idx="4">
                  <c:v>1783.93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1061.58</c:v>
                </c:pt>
                <c:pt idx="1">
                  <c:v>1007.7</c:v>
                </c:pt>
                <c:pt idx="2">
                  <c:v>1018.52</c:v>
                </c:pt>
                <c:pt idx="3">
                  <c:v>949.61</c:v>
                </c:pt>
                <c:pt idx="4">
                  <c:v>918.84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46.28</c:v>
                </c:pt>
                <c:pt idx="1">
                  <c:v>39.04</c:v>
                </c:pt>
                <c:pt idx="2">
                  <c:v>51.17</c:v>
                </c:pt>
                <c:pt idx="3">
                  <c:v>42.59</c:v>
                </c:pt>
                <c:pt idx="4">
                  <c:v>32.68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58.52</c:v>
                </c:pt>
                <c:pt idx="1">
                  <c:v>59.22</c:v>
                </c:pt>
                <c:pt idx="2">
                  <c:v>58.79</c:v>
                </c:pt>
                <c:pt idx="3">
                  <c:v>58.41</c:v>
                </c:pt>
                <c:pt idx="4">
                  <c:v>58.27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238.89</c:v>
                </c:pt>
                <c:pt idx="1">
                  <c:v>291.89999999999998</c:v>
                </c:pt>
                <c:pt idx="2">
                  <c:v>261.11</c:v>
                </c:pt>
                <c:pt idx="3">
                  <c:v>295.2</c:v>
                </c:pt>
                <c:pt idx="4">
                  <c:v>384.66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296.3</c:v>
                </c:pt>
                <c:pt idx="1">
                  <c:v>292.89999999999998</c:v>
                </c:pt>
                <c:pt idx="2">
                  <c:v>298.25</c:v>
                </c:pt>
                <c:pt idx="3">
                  <c:v>303.27999999999997</c:v>
                </c:pt>
                <c:pt idx="4">
                  <c:v>303.81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54.36</c:v>
                </c:pt>
                <c:pt idx="1">
                  <c:v>50.96</c:v>
                </c:pt>
                <c:pt idx="2">
                  <c:v>51.61</c:v>
                </c:pt>
                <c:pt idx="3">
                  <c:v>53.18</c:v>
                </c:pt>
                <c:pt idx="4">
                  <c:v>52.23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57.3</c:v>
                </c:pt>
                <c:pt idx="1">
                  <c:v>56.76</c:v>
                </c:pt>
                <c:pt idx="2">
                  <c:v>56.04</c:v>
                </c:pt>
                <c:pt idx="3">
                  <c:v>58.52</c:v>
                </c:pt>
                <c:pt idx="4">
                  <c:v>58.88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73.83</c:v>
                </c:pt>
                <c:pt idx="1">
                  <c:v>70.489999999999995</c:v>
                </c:pt>
                <c:pt idx="2">
                  <c:v>66.319999999999993</c:v>
                </c:pt>
                <c:pt idx="3">
                  <c:v>61.6</c:v>
                </c:pt>
                <c:pt idx="4">
                  <c:v>62.41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72.42</c:v>
                </c:pt>
                <c:pt idx="1">
                  <c:v>73.069999999999993</c:v>
                </c:pt>
                <c:pt idx="2">
                  <c:v>72.78</c:v>
                </c:pt>
                <c:pt idx="3">
                  <c:v>71.33</c:v>
                </c:pt>
                <c:pt idx="4">
                  <c:v>71.150000000000006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9"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壮瞥町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9</v>
      </c>
      <c r="J7" s="5"/>
      <c r="K7" s="5"/>
      <c r="L7" s="5"/>
      <c r="M7" s="5"/>
      <c r="N7" s="5"/>
      <c r="O7" s="5"/>
      <c r="P7" s="5" t="s">
        <v>4</v>
      </c>
      <c r="Q7" s="5"/>
      <c r="R7" s="5"/>
      <c r="S7" s="5"/>
      <c r="T7" s="5"/>
      <c r="U7" s="5"/>
      <c r="V7" s="5"/>
      <c r="W7" s="5" t="s">
        <v>11</v>
      </c>
      <c r="X7" s="5"/>
      <c r="Y7" s="5"/>
      <c r="Z7" s="5"/>
      <c r="AA7" s="5"/>
      <c r="AB7" s="5"/>
      <c r="AC7" s="5"/>
      <c r="AD7" s="5" t="s">
        <v>15</v>
      </c>
      <c r="AE7" s="5"/>
      <c r="AF7" s="5"/>
      <c r="AG7" s="5"/>
      <c r="AH7" s="5"/>
      <c r="AI7" s="5"/>
      <c r="AJ7" s="5"/>
      <c r="AK7" s="2"/>
      <c r="AL7" s="5" t="s">
        <v>12</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2392</v>
      </c>
      <c r="AM8" s="20"/>
      <c r="AN8" s="20"/>
      <c r="AO8" s="20"/>
      <c r="AP8" s="20"/>
      <c r="AQ8" s="20"/>
      <c r="AR8" s="20"/>
      <c r="AS8" s="20"/>
      <c r="AT8" s="7">
        <f>データ!$S$6</f>
        <v>205.01</v>
      </c>
      <c r="AU8" s="7"/>
      <c r="AV8" s="7"/>
      <c r="AW8" s="7"/>
      <c r="AX8" s="7"/>
      <c r="AY8" s="7"/>
      <c r="AZ8" s="7"/>
      <c r="BA8" s="7"/>
      <c r="BB8" s="7">
        <f>データ!$T$6</f>
        <v>11.67</v>
      </c>
      <c r="BC8" s="7"/>
      <c r="BD8" s="7"/>
      <c r="BE8" s="7"/>
      <c r="BF8" s="7"/>
      <c r="BG8" s="7"/>
      <c r="BH8" s="7"/>
      <c r="BI8" s="7"/>
      <c r="BJ8" s="3"/>
      <c r="BK8" s="3"/>
      <c r="BL8" s="26" t="s">
        <v>10</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14</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97.05</v>
      </c>
      <c r="Q10" s="7"/>
      <c r="R10" s="7"/>
      <c r="S10" s="7"/>
      <c r="T10" s="7"/>
      <c r="U10" s="7"/>
      <c r="V10" s="7"/>
      <c r="W10" s="20">
        <f>データ!$Q$6</f>
        <v>2750</v>
      </c>
      <c r="X10" s="20"/>
      <c r="Y10" s="20"/>
      <c r="Z10" s="20"/>
      <c r="AA10" s="20"/>
      <c r="AB10" s="20"/>
      <c r="AC10" s="20"/>
      <c r="AD10" s="2"/>
      <c r="AE10" s="2"/>
      <c r="AF10" s="2"/>
      <c r="AG10" s="2"/>
      <c r="AH10" s="2"/>
      <c r="AI10" s="2"/>
      <c r="AJ10" s="2"/>
      <c r="AK10" s="2"/>
      <c r="AL10" s="20">
        <f>データ!$U$6</f>
        <v>2306</v>
      </c>
      <c r="AM10" s="20"/>
      <c r="AN10" s="20"/>
      <c r="AO10" s="20"/>
      <c r="AP10" s="20"/>
      <c r="AQ10" s="20"/>
      <c r="AR10" s="20"/>
      <c r="AS10" s="20"/>
      <c r="AT10" s="7">
        <f>データ!$V$6</f>
        <v>28.38</v>
      </c>
      <c r="AU10" s="7"/>
      <c r="AV10" s="7"/>
      <c r="AW10" s="7"/>
      <c r="AX10" s="7"/>
      <c r="AY10" s="7"/>
      <c r="AZ10" s="7"/>
      <c r="BA10" s="7"/>
      <c r="BB10" s="7">
        <f>データ!$W$6</f>
        <v>81.25</v>
      </c>
      <c r="BC10" s="7"/>
      <c r="BD10" s="7"/>
      <c r="BE10" s="7"/>
      <c r="BF10" s="7"/>
      <c r="BG10" s="7"/>
      <c r="BH10" s="7"/>
      <c r="BI10" s="7"/>
      <c r="BJ10" s="2"/>
      <c r="BK10" s="2"/>
      <c r="BL10" s="28" t="s">
        <v>36</v>
      </c>
      <c r="BM10" s="38"/>
      <c r="BN10" s="45" t="s">
        <v>38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41</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45</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1"/>
      <c r="BN16" s="41"/>
      <c r="BO16" s="41"/>
      <c r="BP16" s="41"/>
      <c r="BQ16" s="41"/>
      <c r="BR16" s="41"/>
      <c r="BS16" s="41"/>
      <c r="BT16" s="41"/>
      <c r="BU16" s="41"/>
      <c r="BV16" s="41"/>
      <c r="BW16" s="41"/>
      <c r="BX16" s="41"/>
      <c r="BY16" s="41"/>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1"/>
      <c r="BN17" s="41"/>
      <c r="BO17" s="41"/>
      <c r="BP17" s="41"/>
      <c r="BQ17" s="41"/>
      <c r="BR17" s="41"/>
      <c r="BS17" s="41"/>
      <c r="BT17" s="41"/>
      <c r="BU17" s="41"/>
      <c r="BV17" s="41"/>
      <c r="BW17" s="41"/>
      <c r="BX17" s="41"/>
      <c r="BY17" s="41"/>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1"/>
      <c r="BN18" s="41"/>
      <c r="BO18" s="41"/>
      <c r="BP18" s="41"/>
      <c r="BQ18" s="41"/>
      <c r="BR18" s="41"/>
      <c r="BS18" s="41"/>
      <c r="BT18" s="41"/>
      <c r="BU18" s="41"/>
      <c r="BV18" s="41"/>
      <c r="BW18" s="41"/>
      <c r="BX18" s="41"/>
      <c r="BY18" s="41"/>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1"/>
      <c r="BN19" s="41"/>
      <c r="BO19" s="41"/>
      <c r="BP19" s="41"/>
      <c r="BQ19" s="41"/>
      <c r="BR19" s="41"/>
      <c r="BS19" s="41"/>
      <c r="BT19" s="41"/>
      <c r="BU19" s="41"/>
      <c r="BV19" s="41"/>
      <c r="BW19" s="41"/>
      <c r="BX19" s="41"/>
      <c r="BY19" s="41"/>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1"/>
      <c r="BN20" s="41"/>
      <c r="BO20" s="41"/>
      <c r="BP20" s="41"/>
      <c r="BQ20" s="41"/>
      <c r="BR20" s="41"/>
      <c r="BS20" s="41"/>
      <c r="BT20" s="41"/>
      <c r="BU20" s="41"/>
      <c r="BV20" s="41"/>
      <c r="BW20" s="41"/>
      <c r="BX20" s="41"/>
      <c r="BY20" s="41"/>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1"/>
      <c r="BN21" s="41"/>
      <c r="BO21" s="41"/>
      <c r="BP21" s="41"/>
      <c r="BQ21" s="41"/>
      <c r="BR21" s="41"/>
      <c r="BS21" s="41"/>
      <c r="BT21" s="41"/>
      <c r="BU21" s="41"/>
      <c r="BV21" s="41"/>
      <c r="BW21" s="41"/>
      <c r="BX21" s="41"/>
      <c r="BY21" s="41"/>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1"/>
      <c r="BN22" s="41"/>
      <c r="BO22" s="41"/>
      <c r="BP22" s="41"/>
      <c r="BQ22" s="41"/>
      <c r="BR22" s="41"/>
      <c r="BS22" s="41"/>
      <c r="BT22" s="41"/>
      <c r="BU22" s="41"/>
      <c r="BV22" s="41"/>
      <c r="BW22" s="41"/>
      <c r="BX22" s="41"/>
      <c r="BY22" s="41"/>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1"/>
      <c r="BN23" s="41"/>
      <c r="BO23" s="41"/>
      <c r="BP23" s="41"/>
      <c r="BQ23" s="41"/>
      <c r="BR23" s="41"/>
      <c r="BS23" s="41"/>
      <c r="BT23" s="41"/>
      <c r="BU23" s="41"/>
      <c r="BV23" s="41"/>
      <c r="BW23" s="41"/>
      <c r="BX23" s="41"/>
      <c r="BY23" s="41"/>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1"/>
      <c r="BN24" s="41"/>
      <c r="BO24" s="41"/>
      <c r="BP24" s="41"/>
      <c r="BQ24" s="41"/>
      <c r="BR24" s="41"/>
      <c r="BS24" s="41"/>
      <c r="BT24" s="41"/>
      <c r="BU24" s="41"/>
      <c r="BV24" s="41"/>
      <c r="BW24" s="41"/>
      <c r="BX24" s="41"/>
      <c r="BY24" s="41"/>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1"/>
      <c r="BN25" s="41"/>
      <c r="BO25" s="41"/>
      <c r="BP25" s="41"/>
      <c r="BQ25" s="41"/>
      <c r="BR25" s="41"/>
      <c r="BS25" s="41"/>
      <c r="BT25" s="41"/>
      <c r="BU25" s="41"/>
      <c r="BV25" s="41"/>
      <c r="BW25" s="41"/>
      <c r="BX25" s="41"/>
      <c r="BY25" s="41"/>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1"/>
      <c r="BN26" s="41"/>
      <c r="BO26" s="41"/>
      <c r="BP26" s="41"/>
      <c r="BQ26" s="41"/>
      <c r="BR26" s="41"/>
      <c r="BS26" s="41"/>
      <c r="BT26" s="41"/>
      <c r="BU26" s="41"/>
      <c r="BV26" s="41"/>
      <c r="BW26" s="41"/>
      <c r="BX26" s="41"/>
      <c r="BY26" s="41"/>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1"/>
      <c r="BN27" s="41"/>
      <c r="BO27" s="41"/>
      <c r="BP27" s="41"/>
      <c r="BQ27" s="41"/>
      <c r="BR27" s="41"/>
      <c r="BS27" s="41"/>
      <c r="BT27" s="41"/>
      <c r="BU27" s="41"/>
      <c r="BV27" s="41"/>
      <c r="BW27" s="41"/>
      <c r="BX27" s="41"/>
      <c r="BY27" s="41"/>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1"/>
      <c r="BN28" s="41"/>
      <c r="BO28" s="41"/>
      <c r="BP28" s="41"/>
      <c r="BQ28" s="41"/>
      <c r="BR28" s="41"/>
      <c r="BS28" s="41"/>
      <c r="BT28" s="41"/>
      <c r="BU28" s="41"/>
      <c r="BV28" s="41"/>
      <c r="BW28" s="41"/>
      <c r="BX28" s="41"/>
      <c r="BY28" s="41"/>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1"/>
      <c r="BN29" s="41"/>
      <c r="BO29" s="41"/>
      <c r="BP29" s="41"/>
      <c r="BQ29" s="41"/>
      <c r="BR29" s="41"/>
      <c r="BS29" s="41"/>
      <c r="BT29" s="41"/>
      <c r="BU29" s="41"/>
      <c r="BV29" s="41"/>
      <c r="BW29" s="41"/>
      <c r="BX29" s="41"/>
      <c r="BY29" s="41"/>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1"/>
      <c r="BN30" s="41"/>
      <c r="BO30" s="41"/>
      <c r="BP30" s="41"/>
      <c r="BQ30" s="41"/>
      <c r="BR30" s="41"/>
      <c r="BS30" s="41"/>
      <c r="BT30" s="41"/>
      <c r="BU30" s="41"/>
      <c r="BV30" s="41"/>
      <c r="BW30" s="41"/>
      <c r="BX30" s="41"/>
      <c r="BY30" s="41"/>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1"/>
      <c r="BN31" s="41"/>
      <c r="BO31" s="41"/>
      <c r="BP31" s="41"/>
      <c r="BQ31" s="41"/>
      <c r="BR31" s="41"/>
      <c r="BS31" s="41"/>
      <c r="BT31" s="41"/>
      <c r="BU31" s="41"/>
      <c r="BV31" s="41"/>
      <c r="BW31" s="41"/>
      <c r="BX31" s="41"/>
      <c r="BY31" s="41"/>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1"/>
      <c r="BN32" s="41"/>
      <c r="BO32" s="41"/>
      <c r="BP32" s="41"/>
      <c r="BQ32" s="41"/>
      <c r="BR32" s="41"/>
      <c r="BS32" s="41"/>
      <c r="BT32" s="41"/>
      <c r="BU32" s="41"/>
      <c r="BV32" s="41"/>
      <c r="BW32" s="41"/>
      <c r="BX32" s="41"/>
      <c r="BY32" s="41"/>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1"/>
      <c r="BN33" s="41"/>
      <c r="BO33" s="41"/>
      <c r="BP33" s="41"/>
      <c r="BQ33" s="41"/>
      <c r="BR33" s="41"/>
      <c r="BS33" s="41"/>
      <c r="BT33" s="41"/>
      <c r="BU33" s="41"/>
      <c r="BV33" s="41"/>
      <c r="BW33" s="41"/>
      <c r="BX33" s="41"/>
      <c r="BY33" s="41"/>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1"/>
      <c r="BN34" s="41"/>
      <c r="BO34" s="41"/>
      <c r="BP34" s="41"/>
      <c r="BQ34" s="41"/>
      <c r="BR34" s="41"/>
      <c r="BS34" s="41"/>
      <c r="BT34" s="41"/>
      <c r="BU34" s="41"/>
      <c r="BV34" s="41"/>
      <c r="BW34" s="41"/>
      <c r="BX34" s="41"/>
      <c r="BY34" s="41"/>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1"/>
      <c r="BN35" s="41"/>
      <c r="BO35" s="41"/>
      <c r="BP35" s="41"/>
      <c r="BQ35" s="41"/>
      <c r="BR35" s="41"/>
      <c r="BS35" s="41"/>
      <c r="BT35" s="41"/>
      <c r="BU35" s="41"/>
      <c r="BV35" s="41"/>
      <c r="BW35" s="41"/>
      <c r="BX35" s="41"/>
      <c r="BY35" s="41"/>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1"/>
      <c r="BN36" s="41"/>
      <c r="BO36" s="41"/>
      <c r="BP36" s="41"/>
      <c r="BQ36" s="41"/>
      <c r="BR36" s="41"/>
      <c r="BS36" s="41"/>
      <c r="BT36" s="41"/>
      <c r="BU36" s="41"/>
      <c r="BV36" s="41"/>
      <c r="BW36" s="41"/>
      <c r="BX36" s="41"/>
      <c r="BY36" s="41"/>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1"/>
      <c r="BN37" s="41"/>
      <c r="BO37" s="41"/>
      <c r="BP37" s="41"/>
      <c r="BQ37" s="41"/>
      <c r="BR37" s="41"/>
      <c r="BS37" s="41"/>
      <c r="BT37" s="41"/>
      <c r="BU37" s="41"/>
      <c r="BV37" s="41"/>
      <c r="BW37" s="41"/>
      <c r="BX37" s="41"/>
      <c r="BY37" s="41"/>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1"/>
      <c r="BN38" s="41"/>
      <c r="BO38" s="41"/>
      <c r="BP38" s="41"/>
      <c r="BQ38" s="41"/>
      <c r="BR38" s="41"/>
      <c r="BS38" s="41"/>
      <c r="BT38" s="41"/>
      <c r="BU38" s="41"/>
      <c r="BV38" s="41"/>
      <c r="BW38" s="41"/>
      <c r="BX38" s="41"/>
      <c r="BY38" s="41"/>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1"/>
      <c r="BN39" s="41"/>
      <c r="BO39" s="41"/>
      <c r="BP39" s="41"/>
      <c r="BQ39" s="41"/>
      <c r="BR39" s="41"/>
      <c r="BS39" s="41"/>
      <c r="BT39" s="41"/>
      <c r="BU39" s="41"/>
      <c r="BV39" s="41"/>
      <c r="BW39" s="41"/>
      <c r="BX39" s="41"/>
      <c r="BY39" s="41"/>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1"/>
      <c r="BN40" s="41"/>
      <c r="BO40" s="41"/>
      <c r="BP40" s="41"/>
      <c r="BQ40" s="41"/>
      <c r="BR40" s="41"/>
      <c r="BS40" s="41"/>
      <c r="BT40" s="41"/>
      <c r="BU40" s="41"/>
      <c r="BV40" s="41"/>
      <c r="BW40" s="41"/>
      <c r="BX40" s="41"/>
      <c r="BY40" s="41"/>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1"/>
      <c r="BN41" s="41"/>
      <c r="BO41" s="41"/>
      <c r="BP41" s="41"/>
      <c r="BQ41" s="41"/>
      <c r="BR41" s="41"/>
      <c r="BS41" s="41"/>
      <c r="BT41" s="41"/>
      <c r="BU41" s="41"/>
      <c r="BV41" s="41"/>
      <c r="BW41" s="41"/>
      <c r="BX41" s="41"/>
      <c r="BY41" s="41"/>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1"/>
      <c r="BN42" s="41"/>
      <c r="BO42" s="41"/>
      <c r="BP42" s="41"/>
      <c r="BQ42" s="41"/>
      <c r="BR42" s="41"/>
      <c r="BS42" s="41"/>
      <c r="BT42" s="41"/>
      <c r="BU42" s="41"/>
      <c r="BV42" s="41"/>
      <c r="BW42" s="41"/>
      <c r="BX42" s="41"/>
      <c r="BY42" s="41"/>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1"/>
      <c r="BN43" s="41"/>
      <c r="BO43" s="41"/>
      <c r="BP43" s="41"/>
      <c r="BQ43" s="41"/>
      <c r="BR43" s="41"/>
      <c r="BS43" s="41"/>
      <c r="BT43" s="41"/>
      <c r="BU43" s="41"/>
      <c r="BV43" s="41"/>
      <c r="BW43" s="41"/>
      <c r="BX43" s="41"/>
      <c r="BY43" s="41"/>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2"/>
      <c r="BN44" s="42"/>
      <c r="BO44" s="42"/>
      <c r="BP44" s="42"/>
      <c r="BQ44" s="42"/>
      <c r="BR44" s="42"/>
      <c r="BS44" s="42"/>
      <c r="BT44" s="42"/>
      <c r="BU44" s="42"/>
      <c r="BV44" s="42"/>
      <c r="BW44" s="42"/>
      <c r="BX44" s="42"/>
      <c r="BY44" s="42"/>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46</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99</v>
      </c>
      <c r="BM47" s="41"/>
      <c r="BN47" s="41"/>
      <c r="BO47" s="41"/>
      <c r="BP47" s="41"/>
      <c r="BQ47" s="41"/>
      <c r="BR47" s="41"/>
      <c r="BS47" s="41"/>
      <c r="BT47" s="41"/>
      <c r="BU47" s="41"/>
      <c r="BV47" s="41"/>
      <c r="BW47" s="41"/>
      <c r="BX47" s="41"/>
      <c r="BY47" s="41"/>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1"/>
      <c r="BN48" s="41"/>
      <c r="BO48" s="41"/>
      <c r="BP48" s="41"/>
      <c r="BQ48" s="41"/>
      <c r="BR48" s="41"/>
      <c r="BS48" s="41"/>
      <c r="BT48" s="41"/>
      <c r="BU48" s="41"/>
      <c r="BV48" s="41"/>
      <c r="BW48" s="41"/>
      <c r="BX48" s="41"/>
      <c r="BY48" s="41"/>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1"/>
      <c r="BN49" s="41"/>
      <c r="BO49" s="41"/>
      <c r="BP49" s="41"/>
      <c r="BQ49" s="41"/>
      <c r="BR49" s="41"/>
      <c r="BS49" s="41"/>
      <c r="BT49" s="41"/>
      <c r="BU49" s="41"/>
      <c r="BV49" s="41"/>
      <c r="BW49" s="41"/>
      <c r="BX49" s="41"/>
      <c r="BY49" s="41"/>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1"/>
      <c r="BN50" s="41"/>
      <c r="BO50" s="41"/>
      <c r="BP50" s="41"/>
      <c r="BQ50" s="41"/>
      <c r="BR50" s="41"/>
      <c r="BS50" s="41"/>
      <c r="BT50" s="41"/>
      <c r="BU50" s="41"/>
      <c r="BV50" s="41"/>
      <c r="BW50" s="41"/>
      <c r="BX50" s="41"/>
      <c r="BY50" s="41"/>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1"/>
      <c r="BN51" s="41"/>
      <c r="BO51" s="41"/>
      <c r="BP51" s="41"/>
      <c r="BQ51" s="41"/>
      <c r="BR51" s="41"/>
      <c r="BS51" s="41"/>
      <c r="BT51" s="41"/>
      <c r="BU51" s="41"/>
      <c r="BV51" s="41"/>
      <c r="BW51" s="41"/>
      <c r="BX51" s="41"/>
      <c r="BY51" s="41"/>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1"/>
      <c r="BN52" s="41"/>
      <c r="BO52" s="41"/>
      <c r="BP52" s="41"/>
      <c r="BQ52" s="41"/>
      <c r="BR52" s="41"/>
      <c r="BS52" s="41"/>
      <c r="BT52" s="41"/>
      <c r="BU52" s="41"/>
      <c r="BV52" s="41"/>
      <c r="BW52" s="41"/>
      <c r="BX52" s="41"/>
      <c r="BY52" s="41"/>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1"/>
      <c r="BN53" s="41"/>
      <c r="BO53" s="41"/>
      <c r="BP53" s="41"/>
      <c r="BQ53" s="41"/>
      <c r="BR53" s="41"/>
      <c r="BS53" s="41"/>
      <c r="BT53" s="41"/>
      <c r="BU53" s="41"/>
      <c r="BV53" s="41"/>
      <c r="BW53" s="41"/>
      <c r="BX53" s="41"/>
      <c r="BY53" s="41"/>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1"/>
      <c r="BN54" s="41"/>
      <c r="BO54" s="41"/>
      <c r="BP54" s="41"/>
      <c r="BQ54" s="41"/>
      <c r="BR54" s="41"/>
      <c r="BS54" s="41"/>
      <c r="BT54" s="41"/>
      <c r="BU54" s="41"/>
      <c r="BV54" s="41"/>
      <c r="BW54" s="41"/>
      <c r="BX54" s="41"/>
      <c r="BY54" s="41"/>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1"/>
      <c r="BN55" s="41"/>
      <c r="BO55" s="41"/>
      <c r="BP55" s="41"/>
      <c r="BQ55" s="41"/>
      <c r="BR55" s="41"/>
      <c r="BS55" s="41"/>
      <c r="BT55" s="41"/>
      <c r="BU55" s="41"/>
      <c r="BV55" s="41"/>
      <c r="BW55" s="41"/>
      <c r="BX55" s="41"/>
      <c r="BY55" s="41"/>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1"/>
      <c r="BN56" s="41"/>
      <c r="BO56" s="41"/>
      <c r="BP56" s="41"/>
      <c r="BQ56" s="41"/>
      <c r="BR56" s="41"/>
      <c r="BS56" s="41"/>
      <c r="BT56" s="41"/>
      <c r="BU56" s="41"/>
      <c r="BV56" s="41"/>
      <c r="BW56" s="41"/>
      <c r="BX56" s="41"/>
      <c r="BY56" s="41"/>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1"/>
      <c r="BN57" s="41"/>
      <c r="BO57" s="41"/>
      <c r="BP57" s="41"/>
      <c r="BQ57" s="41"/>
      <c r="BR57" s="41"/>
      <c r="BS57" s="41"/>
      <c r="BT57" s="41"/>
      <c r="BU57" s="41"/>
      <c r="BV57" s="41"/>
      <c r="BW57" s="41"/>
      <c r="BX57" s="41"/>
      <c r="BY57" s="41"/>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1"/>
      <c r="BN58" s="41"/>
      <c r="BO58" s="41"/>
      <c r="BP58" s="41"/>
      <c r="BQ58" s="41"/>
      <c r="BR58" s="41"/>
      <c r="BS58" s="41"/>
      <c r="BT58" s="41"/>
      <c r="BU58" s="41"/>
      <c r="BV58" s="41"/>
      <c r="BW58" s="41"/>
      <c r="BX58" s="41"/>
      <c r="BY58" s="41"/>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1"/>
      <c r="BN59" s="41"/>
      <c r="BO59" s="41"/>
      <c r="BP59" s="41"/>
      <c r="BQ59" s="41"/>
      <c r="BR59" s="41"/>
      <c r="BS59" s="41"/>
      <c r="BT59" s="41"/>
      <c r="BU59" s="41"/>
      <c r="BV59" s="41"/>
      <c r="BW59" s="41"/>
      <c r="BX59" s="41"/>
      <c r="BY59" s="41"/>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1"/>
      <c r="BN60" s="41"/>
      <c r="BO60" s="41"/>
      <c r="BP60" s="41"/>
      <c r="BQ60" s="41"/>
      <c r="BR60" s="41"/>
      <c r="BS60" s="41"/>
      <c r="BT60" s="41"/>
      <c r="BU60" s="41"/>
      <c r="BV60" s="41"/>
      <c r="BW60" s="41"/>
      <c r="BX60" s="41"/>
      <c r="BY60" s="41"/>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1"/>
      <c r="BN61" s="41"/>
      <c r="BO61" s="41"/>
      <c r="BP61" s="41"/>
      <c r="BQ61" s="41"/>
      <c r="BR61" s="41"/>
      <c r="BS61" s="41"/>
      <c r="BT61" s="41"/>
      <c r="BU61" s="41"/>
      <c r="BV61" s="41"/>
      <c r="BW61" s="41"/>
      <c r="BX61" s="41"/>
      <c r="BY61" s="41"/>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1"/>
      <c r="BN62" s="41"/>
      <c r="BO62" s="41"/>
      <c r="BP62" s="41"/>
      <c r="BQ62" s="41"/>
      <c r="BR62" s="41"/>
      <c r="BS62" s="41"/>
      <c r="BT62" s="41"/>
      <c r="BU62" s="41"/>
      <c r="BV62" s="41"/>
      <c r="BW62" s="41"/>
      <c r="BX62" s="41"/>
      <c r="BY62" s="41"/>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2"/>
      <c r="BN63" s="42"/>
      <c r="BO63" s="42"/>
      <c r="BP63" s="42"/>
      <c r="BQ63" s="42"/>
      <c r="BR63" s="42"/>
      <c r="BS63" s="42"/>
      <c r="BT63" s="42"/>
      <c r="BU63" s="42"/>
      <c r="BV63" s="42"/>
      <c r="BW63" s="42"/>
      <c r="BX63" s="42"/>
      <c r="BY63" s="42"/>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1"/>
      <c r="BN66" s="41"/>
      <c r="BO66" s="41"/>
      <c r="BP66" s="41"/>
      <c r="BQ66" s="41"/>
      <c r="BR66" s="41"/>
      <c r="BS66" s="41"/>
      <c r="BT66" s="41"/>
      <c r="BU66" s="41"/>
      <c r="BV66" s="41"/>
      <c r="BW66" s="41"/>
      <c r="BX66" s="41"/>
      <c r="BY66" s="41"/>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1"/>
      <c r="BN67" s="41"/>
      <c r="BO67" s="41"/>
      <c r="BP67" s="41"/>
      <c r="BQ67" s="41"/>
      <c r="BR67" s="41"/>
      <c r="BS67" s="41"/>
      <c r="BT67" s="41"/>
      <c r="BU67" s="41"/>
      <c r="BV67" s="41"/>
      <c r="BW67" s="41"/>
      <c r="BX67" s="41"/>
      <c r="BY67" s="41"/>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1"/>
      <c r="BN68" s="41"/>
      <c r="BO68" s="41"/>
      <c r="BP68" s="41"/>
      <c r="BQ68" s="41"/>
      <c r="BR68" s="41"/>
      <c r="BS68" s="41"/>
      <c r="BT68" s="41"/>
      <c r="BU68" s="41"/>
      <c r="BV68" s="41"/>
      <c r="BW68" s="41"/>
      <c r="BX68" s="41"/>
      <c r="BY68" s="41"/>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1"/>
      <c r="BN69" s="41"/>
      <c r="BO69" s="41"/>
      <c r="BP69" s="41"/>
      <c r="BQ69" s="41"/>
      <c r="BR69" s="41"/>
      <c r="BS69" s="41"/>
      <c r="BT69" s="41"/>
      <c r="BU69" s="41"/>
      <c r="BV69" s="41"/>
      <c r="BW69" s="41"/>
      <c r="BX69" s="41"/>
      <c r="BY69" s="41"/>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1"/>
      <c r="BN70" s="41"/>
      <c r="BO70" s="41"/>
      <c r="BP70" s="41"/>
      <c r="BQ70" s="41"/>
      <c r="BR70" s="41"/>
      <c r="BS70" s="41"/>
      <c r="BT70" s="41"/>
      <c r="BU70" s="41"/>
      <c r="BV70" s="41"/>
      <c r="BW70" s="41"/>
      <c r="BX70" s="41"/>
      <c r="BY70" s="41"/>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1"/>
      <c r="BN71" s="41"/>
      <c r="BO71" s="41"/>
      <c r="BP71" s="41"/>
      <c r="BQ71" s="41"/>
      <c r="BR71" s="41"/>
      <c r="BS71" s="41"/>
      <c r="BT71" s="41"/>
      <c r="BU71" s="41"/>
      <c r="BV71" s="41"/>
      <c r="BW71" s="41"/>
      <c r="BX71" s="41"/>
      <c r="BY71" s="41"/>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1"/>
      <c r="BN72" s="41"/>
      <c r="BO72" s="41"/>
      <c r="BP72" s="41"/>
      <c r="BQ72" s="41"/>
      <c r="BR72" s="41"/>
      <c r="BS72" s="41"/>
      <c r="BT72" s="41"/>
      <c r="BU72" s="41"/>
      <c r="BV72" s="41"/>
      <c r="BW72" s="41"/>
      <c r="BX72" s="41"/>
      <c r="BY72" s="41"/>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1"/>
      <c r="BN73" s="41"/>
      <c r="BO73" s="41"/>
      <c r="BP73" s="41"/>
      <c r="BQ73" s="41"/>
      <c r="BR73" s="41"/>
      <c r="BS73" s="41"/>
      <c r="BT73" s="41"/>
      <c r="BU73" s="41"/>
      <c r="BV73" s="41"/>
      <c r="BW73" s="41"/>
      <c r="BX73" s="41"/>
      <c r="BY73" s="41"/>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1"/>
      <c r="BN74" s="41"/>
      <c r="BO74" s="41"/>
      <c r="BP74" s="41"/>
      <c r="BQ74" s="41"/>
      <c r="BR74" s="41"/>
      <c r="BS74" s="41"/>
      <c r="BT74" s="41"/>
      <c r="BU74" s="41"/>
      <c r="BV74" s="41"/>
      <c r="BW74" s="41"/>
      <c r="BX74" s="41"/>
      <c r="BY74" s="41"/>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1"/>
      <c r="BN75" s="41"/>
      <c r="BO75" s="41"/>
      <c r="BP75" s="41"/>
      <c r="BQ75" s="41"/>
      <c r="BR75" s="41"/>
      <c r="BS75" s="41"/>
      <c r="BT75" s="41"/>
      <c r="BU75" s="41"/>
      <c r="BV75" s="41"/>
      <c r="BW75" s="41"/>
      <c r="BX75" s="41"/>
      <c r="BY75" s="41"/>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1"/>
      <c r="BN76" s="41"/>
      <c r="BO76" s="41"/>
      <c r="BP76" s="41"/>
      <c r="BQ76" s="41"/>
      <c r="BR76" s="41"/>
      <c r="BS76" s="41"/>
      <c r="BT76" s="41"/>
      <c r="BU76" s="41"/>
      <c r="BV76" s="41"/>
      <c r="BW76" s="41"/>
      <c r="BX76" s="41"/>
      <c r="BY76" s="41"/>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1"/>
      <c r="BN77" s="41"/>
      <c r="BO77" s="41"/>
      <c r="BP77" s="41"/>
      <c r="BQ77" s="41"/>
      <c r="BR77" s="41"/>
      <c r="BS77" s="41"/>
      <c r="BT77" s="41"/>
      <c r="BU77" s="41"/>
      <c r="BV77" s="41"/>
      <c r="BW77" s="41"/>
      <c r="BX77" s="41"/>
      <c r="BY77" s="41"/>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1"/>
      <c r="BN78" s="41"/>
      <c r="BO78" s="41"/>
      <c r="BP78" s="41"/>
      <c r="BQ78" s="41"/>
      <c r="BR78" s="41"/>
      <c r="BS78" s="41"/>
      <c r="BT78" s="41"/>
      <c r="BU78" s="41"/>
      <c r="BV78" s="41"/>
      <c r="BW78" s="41"/>
      <c r="BX78" s="41"/>
      <c r="BY78" s="41"/>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1"/>
      <c r="BN79" s="41"/>
      <c r="BO79" s="41"/>
      <c r="BP79" s="41"/>
      <c r="BQ79" s="41"/>
      <c r="BR79" s="41"/>
      <c r="BS79" s="41"/>
      <c r="BT79" s="41"/>
      <c r="BU79" s="41"/>
      <c r="BV79" s="41"/>
      <c r="BW79" s="41"/>
      <c r="BX79" s="41"/>
      <c r="BY79" s="41"/>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1"/>
      <c r="BN80" s="41"/>
      <c r="BO80" s="41"/>
      <c r="BP80" s="41"/>
      <c r="BQ80" s="41"/>
      <c r="BR80" s="41"/>
      <c r="BS80" s="41"/>
      <c r="BT80" s="41"/>
      <c r="BU80" s="41"/>
      <c r="BV80" s="41"/>
      <c r="BW80" s="41"/>
      <c r="BX80" s="41"/>
      <c r="BY80" s="41"/>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1"/>
      <c r="BN81" s="41"/>
      <c r="BO81" s="41"/>
      <c r="BP81" s="41"/>
      <c r="BQ81" s="41"/>
      <c r="BR81" s="41"/>
      <c r="BS81" s="41"/>
      <c r="BT81" s="41"/>
      <c r="BU81" s="41"/>
      <c r="BV81" s="41"/>
      <c r="BW81" s="41"/>
      <c r="BX81" s="41"/>
      <c r="BY81" s="41"/>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2"/>
      <c r="BN82" s="42"/>
      <c r="BO82" s="42"/>
      <c r="BP82" s="42"/>
      <c r="BQ82" s="42"/>
      <c r="BR82" s="42"/>
      <c r="BS82" s="42"/>
      <c r="BT82" s="42"/>
      <c r="BU82" s="42"/>
      <c r="BV82" s="42"/>
      <c r="BW82" s="42"/>
      <c r="BX82" s="42"/>
      <c r="BY82" s="42"/>
      <c r="BZ82" s="53"/>
    </row>
    <row r="83" spans="1:78">
      <c r="C83" s="18"/>
    </row>
    <row r="84" spans="1:78" hidden="1">
      <c r="B84" s="12" t="s">
        <v>48</v>
      </c>
      <c r="C84" s="12"/>
      <c r="D84" s="12"/>
      <c r="E84" s="12" t="s">
        <v>49</v>
      </c>
      <c r="F84" s="12" t="s">
        <v>51</v>
      </c>
      <c r="G84" s="12" t="s">
        <v>53</v>
      </c>
      <c r="H84" s="12" t="s">
        <v>47</v>
      </c>
      <c r="I84" s="12" t="s">
        <v>5</v>
      </c>
      <c r="J84" s="12" t="s">
        <v>30</v>
      </c>
      <c r="K84" s="12" t="s">
        <v>54</v>
      </c>
      <c r="L84" s="12" t="s">
        <v>55</v>
      </c>
      <c r="M84" s="12" t="s">
        <v>35</v>
      </c>
      <c r="N84" s="12" t="s">
        <v>57</v>
      </c>
      <c r="O84" s="12" t="s">
        <v>58</v>
      </c>
    </row>
    <row r="85" spans="1:78" hidden="1">
      <c r="B85" s="12"/>
      <c r="C85" s="12"/>
      <c r="D85" s="12"/>
      <c r="E85" s="12" t="str">
        <f>データ!AH6</f>
        <v>【73.42】</v>
      </c>
      <c r="F85" s="12" t="s">
        <v>42</v>
      </c>
      <c r="G85" s="12" t="s">
        <v>42</v>
      </c>
      <c r="H85" s="12" t="str">
        <f>データ!BO6</f>
        <v>【940.88】</v>
      </c>
      <c r="I85" s="12" t="str">
        <f>データ!BZ6</f>
        <v>【54.59】</v>
      </c>
      <c r="J85" s="12" t="str">
        <f>データ!CK6</f>
        <v>【301.20】</v>
      </c>
      <c r="K85" s="12" t="str">
        <f>データ!CV6</f>
        <v>【56.42】</v>
      </c>
      <c r="L85" s="12" t="str">
        <f>データ!DG6</f>
        <v>【71.01】</v>
      </c>
      <c r="M85" s="12" t="s">
        <v>42</v>
      </c>
      <c r="N85" s="12" t="s">
        <v>42</v>
      </c>
      <c r="O85" s="12" t="str">
        <f>データ!EN6</f>
        <v>【0.58】</v>
      </c>
    </row>
  </sheetData>
  <sheetProtection algorithmName="SHA-512" hashValue="UoLwnldUDRvZSrnKkAnHwokhAz1rttFO3ExMnBsg6PG6DAksnRUY6vJ4gkA0/QpgkGpgnkyIcNr88/5io5UrKQ==" saltValue="L92zC4+iMuDgYV4SlXCqm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52</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60</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56</v>
      </c>
      <c r="C3" s="57" t="s">
        <v>17</v>
      </c>
      <c r="D3" s="57" t="s">
        <v>61</v>
      </c>
      <c r="E3" s="57" t="s">
        <v>39</v>
      </c>
      <c r="F3" s="57" t="s">
        <v>40</v>
      </c>
      <c r="G3" s="57" t="s">
        <v>25</v>
      </c>
      <c r="H3" s="65" t="s">
        <v>32</v>
      </c>
      <c r="I3" s="68"/>
      <c r="J3" s="68"/>
      <c r="K3" s="68"/>
      <c r="L3" s="68"/>
      <c r="M3" s="68"/>
      <c r="N3" s="68"/>
      <c r="O3" s="68"/>
      <c r="P3" s="68"/>
      <c r="Q3" s="68"/>
      <c r="R3" s="68"/>
      <c r="S3" s="68"/>
      <c r="T3" s="68"/>
      <c r="U3" s="68"/>
      <c r="V3" s="68"/>
      <c r="W3" s="72"/>
      <c r="X3" s="74" t="s">
        <v>59</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62</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50</v>
      </c>
      <c r="AJ4" s="75"/>
      <c r="AK4" s="75"/>
      <c r="AL4" s="75"/>
      <c r="AM4" s="75"/>
      <c r="AN4" s="75"/>
      <c r="AO4" s="75"/>
      <c r="AP4" s="75"/>
      <c r="AQ4" s="75"/>
      <c r="AR4" s="75"/>
      <c r="AS4" s="75"/>
      <c r="AT4" s="75" t="s">
        <v>44</v>
      </c>
      <c r="AU4" s="75"/>
      <c r="AV4" s="75"/>
      <c r="AW4" s="75"/>
      <c r="AX4" s="75"/>
      <c r="AY4" s="75"/>
      <c r="AZ4" s="75"/>
      <c r="BA4" s="75"/>
      <c r="BB4" s="75"/>
      <c r="BC4" s="75"/>
      <c r="BD4" s="75"/>
      <c r="BE4" s="75" t="s">
        <v>63</v>
      </c>
      <c r="BF4" s="75"/>
      <c r="BG4" s="75"/>
      <c r="BH4" s="75"/>
      <c r="BI4" s="75"/>
      <c r="BJ4" s="75"/>
      <c r="BK4" s="75"/>
      <c r="BL4" s="75"/>
      <c r="BM4" s="75"/>
      <c r="BN4" s="75"/>
      <c r="BO4" s="75"/>
      <c r="BP4" s="75" t="s">
        <v>37</v>
      </c>
      <c r="BQ4" s="75"/>
      <c r="BR4" s="75"/>
      <c r="BS4" s="75"/>
      <c r="BT4" s="75"/>
      <c r="BU4" s="75"/>
      <c r="BV4" s="75"/>
      <c r="BW4" s="75"/>
      <c r="BX4" s="75"/>
      <c r="BY4" s="75"/>
      <c r="BZ4" s="75"/>
      <c r="CA4" s="75" t="s">
        <v>65</v>
      </c>
      <c r="CB4" s="75"/>
      <c r="CC4" s="75"/>
      <c r="CD4" s="75"/>
      <c r="CE4" s="75"/>
      <c r="CF4" s="75"/>
      <c r="CG4" s="75"/>
      <c r="CH4" s="75"/>
      <c r="CI4" s="75"/>
      <c r="CJ4" s="75"/>
      <c r="CK4" s="75"/>
      <c r="CL4" s="75" t="s">
        <v>0</v>
      </c>
      <c r="CM4" s="75"/>
      <c r="CN4" s="75"/>
      <c r="CO4" s="75"/>
      <c r="CP4" s="75"/>
      <c r="CQ4" s="75"/>
      <c r="CR4" s="75"/>
      <c r="CS4" s="75"/>
      <c r="CT4" s="75"/>
      <c r="CU4" s="75"/>
      <c r="CV4" s="75"/>
      <c r="CW4" s="75" t="s">
        <v>66</v>
      </c>
      <c r="CX4" s="75"/>
      <c r="CY4" s="75"/>
      <c r="CZ4" s="75"/>
      <c r="DA4" s="75"/>
      <c r="DB4" s="75"/>
      <c r="DC4" s="75"/>
      <c r="DD4" s="75"/>
      <c r="DE4" s="75"/>
      <c r="DF4" s="75"/>
      <c r="DG4" s="75"/>
      <c r="DH4" s="75" t="s">
        <v>67</v>
      </c>
      <c r="DI4" s="75"/>
      <c r="DJ4" s="75"/>
      <c r="DK4" s="75"/>
      <c r="DL4" s="75"/>
      <c r="DM4" s="75"/>
      <c r="DN4" s="75"/>
      <c r="DO4" s="75"/>
      <c r="DP4" s="75"/>
      <c r="DQ4" s="75"/>
      <c r="DR4" s="75"/>
      <c r="DS4" s="75" t="s">
        <v>64</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28</v>
      </c>
      <c r="B5" s="59"/>
      <c r="C5" s="59"/>
      <c r="D5" s="59"/>
      <c r="E5" s="59"/>
      <c r="F5" s="59"/>
      <c r="G5" s="59"/>
      <c r="H5" s="67" t="s">
        <v>16</v>
      </c>
      <c r="I5" s="67" t="s">
        <v>69</v>
      </c>
      <c r="J5" s="67" t="s">
        <v>70</v>
      </c>
      <c r="K5" s="67" t="s">
        <v>71</v>
      </c>
      <c r="L5" s="67" t="s">
        <v>72</v>
      </c>
      <c r="M5" s="67" t="s">
        <v>73</v>
      </c>
      <c r="N5" s="67" t="s">
        <v>74</v>
      </c>
      <c r="O5" s="67" t="s">
        <v>75</v>
      </c>
      <c r="P5" s="67" t="s">
        <v>76</v>
      </c>
      <c r="Q5" s="67" t="s">
        <v>77</v>
      </c>
      <c r="R5" s="67" t="s">
        <v>78</v>
      </c>
      <c r="S5" s="67" t="s">
        <v>79</v>
      </c>
      <c r="T5" s="67" t="s">
        <v>1</v>
      </c>
      <c r="U5" s="67" t="s">
        <v>80</v>
      </c>
      <c r="V5" s="67" t="s">
        <v>81</v>
      </c>
      <c r="W5" s="67" t="s">
        <v>82</v>
      </c>
      <c r="X5" s="67" t="s">
        <v>83</v>
      </c>
      <c r="Y5" s="67" t="s">
        <v>84</v>
      </c>
      <c r="Z5" s="67" t="s">
        <v>85</v>
      </c>
      <c r="AA5" s="67" t="s">
        <v>86</v>
      </c>
      <c r="AB5" s="67" t="s">
        <v>87</v>
      </c>
      <c r="AC5" s="67" t="s">
        <v>88</v>
      </c>
      <c r="AD5" s="67" t="s">
        <v>90</v>
      </c>
      <c r="AE5" s="67" t="s">
        <v>91</v>
      </c>
      <c r="AF5" s="67" t="s">
        <v>92</v>
      </c>
      <c r="AG5" s="67" t="s">
        <v>93</v>
      </c>
      <c r="AH5" s="67" t="s">
        <v>48</v>
      </c>
      <c r="AI5" s="67" t="s">
        <v>83</v>
      </c>
      <c r="AJ5" s="67" t="s">
        <v>84</v>
      </c>
      <c r="AK5" s="67" t="s">
        <v>85</v>
      </c>
      <c r="AL5" s="67" t="s">
        <v>86</v>
      </c>
      <c r="AM5" s="67" t="s">
        <v>87</v>
      </c>
      <c r="AN5" s="67" t="s">
        <v>88</v>
      </c>
      <c r="AO5" s="67" t="s">
        <v>90</v>
      </c>
      <c r="AP5" s="67" t="s">
        <v>91</v>
      </c>
      <c r="AQ5" s="67" t="s">
        <v>92</v>
      </c>
      <c r="AR5" s="67" t="s">
        <v>93</v>
      </c>
      <c r="AS5" s="67" t="s">
        <v>89</v>
      </c>
      <c r="AT5" s="67" t="s">
        <v>83</v>
      </c>
      <c r="AU5" s="67" t="s">
        <v>84</v>
      </c>
      <c r="AV5" s="67" t="s">
        <v>85</v>
      </c>
      <c r="AW5" s="67" t="s">
        <v>86</v>
      </c>
      <c r="AX5" s="67" t="s">
        <v>87</v>
      </c>
      <c r="AY5" s="67" t="s">
        <v>88</v>
      </c>
      <c r="AZ5" s="67" t="s">
        <v>90</v>
      </c>
      <c r="BA5" s="67" t="s">
        <v>91</v>
      </c>
      <c r="BB5" s="67" t="s">
        <v>92</v>
      </c>
      <c r="BC5" s="67" t="s">
        <v>93</v>
      </c>
      <c r="BD5" s="67" t="s">
        <v>89</v>
      </c>
      <c r="BE5" s="67" t="s">
        <v>83</v>
      </c>
      <c r="BF5" s="67" t="s">
        <v>84</v>
      </c>
      <c r="BG5" s="67" t="s">
        <v>85</v>
      </c>
      <c r="BH5" s="67" t="s">
        <v>86</v>
      </c>
      <c r="BI5" s="67" t="s">
        <v>87</v>
      </c>
      <c r="BJ5" s="67" t="s">
        <v>88</v>
      </c>
      <c r="BK5" s="67" t="s">
        <v>90</v>
      </c>
      <c r="BL5" s="67" t="s">
        <v>91</v>
      </c>
      <c r="BM5" s="67" t="s">
        <v>92</v>
      </c>
      <c r="BN5" s="67" t="s">
        <v>93</v>
      </c>
      <c r="BO5" s="67" t="s">
        <v>89</v>
      </c>
      <c r="BP5" s="67" t="s">
        <v>83</v>
      </c>
      <c r="BQ5" s="67" t="s">
        <v>84</v>
      </c>
      <c r="BR5" s="67" t="s">
        <v>85</v>
      </c>
      <c r="BS5" s="67" t="s">
        <v>86</v>
      </c>
      <c r="BT5" s="67" t="s">
        <v>87</v>
      </c>
      <c r="BU5" s="67" t="s">
        <v>88</v>
      </c>
      <c r="BV5" s="67" t="s">
        <v>90</v>
      </c>
      <c r="BW5" s="67" t="s">
        <v>91</v>
      </c>
      <c r="BX5" s="67" t="s">
        <v>92</v>
      </c>
      <c r="BY5" s="67" t="s">
        <v>93</v>
      </c>
      <c r="BZ5" s="67" t="s">
        <v>89</v>
      </c>
      <c r="CA5" s="67" t="s">
        <v>83</v>
      </c>
      <c r="CB5" s="67" t="s">
        <v>84</v>
      </c>
      <c r="CC5" s="67" t="s">
        <v>85</v>
      </c>
      <c r="CD5" s="67" t="s">
        <v>86</v>
      </c>
      <c r="CE5" s="67" t="s">
        <v>87</v>
      </c>
      <c r="CF5" s="67" t="s">
        <v>88</v>
      </c>
      <c r="CG5" s="67" t="s">
        <v>90</v>
      </c>
      <c r="CH5" s="67" t="s">
        <v>91</v>
      </c>
      <c r="CI5" s="67" t="s">
        <v>92</v>
      </c>
      <c r="CJ5" s="67" t="s">
        <v>93</v>
      </c>
      <c r="CK5" s="67" t="s">
        <v>89</v>
      </c>
      <c r="CL5" s="67" t="s">
        <v>83</v>
      </c>
      <c r="CM5" s="67" t="s">
        <v>84</v>
      </c>
      <c r="CN5" s="67" t="s">
        <v>85</v>
      </c>
      <c r="CO5" s="67" t="s">
        <v>86</v>
      </c>
      <c r="CP5" s="67" t="s">
        <v>87</v>
      </c>
      <c r="CQ5" s="67" t="s">
        <v>88</v>
      </c>
      <c r="CR5" s="67" t="s">
        <v>90</v>
      </c>
      <c r="CS5" s="67" t="s">
        <v>91</v>
      </c>
      <c r="CT5" s="67" t="s">
        <v>92</v>
      </c>
      <c r="CU5" s="67" t="s">
        <v>93</v>
      </c>
      <c r="CV5" s="67" t="s">
        <v>89</v>
      </c>
      <c r="CW5" s="67" t="s">
        <v>83</v>
      </c>
      <c r="CX5" s="67" t="s">
        <v>84</v>
      </c>
      <c r="CY5" s="67" t="s">
        <v>85</v>
      </c>
      <c r="CZ5" s="67" t="s">
        <v>86</v>
      </c>
      <c r="DA5" s="67" t="s">
        <v>87</v>
      </c>
      <c r="DB5" s="67" t="s">
        <v>88</v>
      </c>
      <c r="DC5" s="67" t="s">
        <v>90</v>
      </c>
      <c r="DD5" s="67" t="s">
        <v>91</v>
      </c>
      <c r="DE5" s="67" t="s">
        <v>92</v>
      </c>
      <c r="DF5" s="67" t="s">
        <v>93</v>
      </c>
      <c r="DG5" s="67" t="s">
        <v>89</v>
      </c>
      <c r="DH5" s="67" t="s">
        <v>83</v>
      </c>
      <c r="DI5" s="67" t="s">
        <v>84</v>
      </c>
      <c r="DJ5" s="67" t="s">
        <v>85</v>
      </c>
      <c r="DK5" s="67" t="s">
        <v>86</v>
      </c>
      <c r="DL5" s="67" t="s">
        <v>87</v>
      </c>
      <c r="DM5" s="67" t="s">
        <v>88</v>
      </c>
      <c r="DN5" s="67" t="s">
        <v>90</v>
      </c>
      <c r="DO5" s="67" t="s">
        <v>91</v>
      </c>
      <c r="DP5" s="67" t="s">
        <v>92</v>
      </c>
      <c r="DQ5" s="67" t="s">
        <v>93</v>
      </c>
      <c r="DR5" s="67" t="s">
        <v>89</v>
      </c>
      <c r="DS5" s="67" t="s">
        <v>83</v>
      </c>
      <c r="DT5" s="67" t="s">
        <v>84</v>
      </c>
      <c r="DU5" s="67" t="s">
        <v>85</v>
      </c>
      <c r="DV5" s="67" t="s">
        <v>86</v>
      </c>
      <c r="DW5" s="67" t="s">
        <v>87</v>
      </c>
      <c r="DX5" s="67" t="s">
        <v>88</v>
      </c>
      <c r="DY5" s="67" t="s">
        <v>90</v>
      </c>
      <c r="DZ5" s="67" t="s">
        <v>91</v>
      </c>
      <c r="EA5" s="67" t="s">
        <v>92</v>
      </c>
      <c r="EB5" s="67" t="s">
        <v>93</v>
      </c>
      <c r="EC5" s="67" t="s">
        <v>89</v>
      </c>
      <c r="ED5" s="67" t="s">
        <v>83</v>
      </c>
      <c r="EE5" s="67" t="s">
        <v>84</v>
      </c>
      <c r="EF5" s="67" t="s">
        <v>85</v>
      </c>
      <c r="EG5" s="67" t="s">
        <v>86</v>
      </c>
      <c r="EH5" s="67" t="s">
        <v>87</v>
      </c>
      <c r="EI5" s="67" t="s">
        <v>88</v>
      </c>
      <c r="EJ5" s="67" t="s">
        <v>90</v>
      </c>
      <c r="EK5" s="67" t="s">
        <v>91</v>
      </c>
      <c r="EL5" s="67" t="s">
        <v>92</v>
      </c>
      <c r="EM5" s="67" t="s">
        <v>93</v>
      </c>
      <c r="EN5" s="67" t="s">
        <v>89</v>
      </c>
    </row>
    <row r="6" spans="1:144" s="54" customFormat="1">
      <c r="A6" s="55" t="s">
        <v>94</v>
      </c>
      <c r="B6" s="60">
        <f t="shared" ref="B6:W6" si="1">B7</f>
        <v>2021</v>
      </c>
      <c r="C6" s="60">
        <f t="shared" si="1"/>
        <v>15750</v>
      </c>
      <c r="D6" s="60">
        <f t="shared" si="1"/>
        <v>47</v>
      </c>
      <c r="E6" s="60">
        <f t="shared" si="1"/>
        <v>1</v>
      </c>
      <c r="F6" s="60">
        <f t="shared" si="1"/>
        <v>0</v>
      </c>
      <c r="G6" s="60">
        <f t="shared" si="1"/>
        <v>0</v>
      </c>
      <c r="H6" s="60" t="str">
        <f t="shared" si="1"/>
        <v>北海道　壮瞥町</v>
      </c>
      <c r="I6" s="60" t="str">
        <f t="shared" si="1"/>
        <v>法非適用</v>
      </c>
      <c r="J6" s="60" t="str">
        <f t="shared" si="1"/>
        <v>水道事業</v>
      </c>
      <c r="K6" s="60" t="str">
        <f t="shared" si="1"/>
        <v>簡易水道事業</v>
      </c>
      <c r="L6" s="60" t="str">
        <f t="shared" si="1"/>
        <v>D3</v>
      </c>
      <c r="M6" s="60" t="str">
        <f t="shared" si="1"/>
        <v>非設置</v>
      </c>
      <c r="N6" s="70" t="str">
        <f t="shared" si="1"/>
        <v>-</v>
      </c>
      <c r="O6" s="70" t="str">
        <f t="shared" si="1"/>
        <v>該当数値なし</v>
      </c>
      <c r="P6" s="70">
        <f t="shared" si="1"/>
        <v>97.05</v>
      </c>
      <c r="Q6" s="70">
        <f t="shared" si="1"/>
        <v>2750</v>
      </c>
      <c r="R6" s="70">
        <f t="shared" si="1"/>
        <v>2392</v>
      </c>
      <c r="S6" s="70">
        <f t="shared" si="1"/>
        <v>205.01</v>
      </c>
      <c r="T6" s="70">
        <f t="shared" si="1"/>
        <v>11.67</v>
      </c>
      <c r="U6" s="70">
        <f t="shared" si="1"/>
        <v>2306</v>
      </c>
      <c r="V6" s="70">
        <f t="shared" si="1"/>
        <v>28.38</v>
      </c>
      <c r="W6" s="70">
        <f t="shared" si="1"/>
        <v>81.25</v>
      </c>
      <c r="X6" s="76">
        <f t="shared" ref="X6:AG6" si="2">IF(X7="",NA(),X7)</f>
        <v>55.76</v>
      </c>
      <c r="Y6" s="76">
        <f t="shared" si="2"/>
        <v>58.14</v>
      </c>
      <c r="Z6" s="76">
        <f t="shared" si="2"/>
        <v>51.21</v>
      </c>
      <c r="AA6" s="76">
        <f t="shared" si="2"/>
        <v>53.27</v>
      </c>
      <c r="AB6" s="76">
        <f t="shared" si="2"/>
        <v>60.85</v>
      </c>
      <c r="AC6" s="76">
        <f t="shared" si="2"/>
        <v>78.510000000000005</v>
      </c>
      <c r="AD6" s="76">
        <f t="shared" si="2"/>
        <v>77.91</v>
      </c>
      <c r="AE6" s="76">
        <f t="shared" si="2"/>
        <v>79.099999999999994</v>
      </c>
      <c r="AF6" s="76">
        <f t="shared" si="2"/>
        <v>79.33</v>
      </c>
      <c r="AG6" s="76">
        <f t="shared" si="2"/>
        <v>73.540000000000006</v>
      </c>
      <c r="AH6" s="70" t="str">
        <f>IF(AH7="","",IF(AH7="-","【-】","【"&amp;SUBSTITUTE(TEXT(AH7,"#,##0.00"),"-","△")&amp;"】"))</f>
        <v>【73.42】</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1149.98</v>
      </c>
      <c r="BF6" s="76">
        <f t="shared" si="5"/>
        <v>1270.75</v>
      </c>
      <c r="BG6" s="76">
        <f t="shared" si="5"/>
        <v>1242.3800000000001</v>
      </c>
      <c r="BH6" s="76">
        <f t="shared" si="5"/>
        <v>1491.07</v>
      </c>
      <c r="BI6" s="76">
        <f t="shared" si="5"/>
        <v>1783.93</v>
      </c>
      <c r="BJ6" s="76">
        <f t="shared" si="5"/>
        <v>1061.58</v>
      </c>
      <c r="BK6" s="76">
        <f t="shared" si="5"/>
        <v>1007.7</v>
      </c>
      <c r="BL6" s="76">
        <f t="shared" si="5"/>
        <v>1018.52</v>
      </c>
      <c r="BM6" s="76">
        <f t="shared" si="5"/>
        <v>949.61</v>
      </c>
      <c r="BN6" s="76">
        <f t="shared" si="5"/>
        <v>918.84</v>
      </c>
      <c r="BO6" s="70" t="str">
        <f>IF(BO7="","",IF(BO7="-","【-】","【"&amp;SUBSTITUTE(TEXT(BO7,"#,##0.00"),"-","△")&amp;"】"))</f>
        <v>【940.88】</v>
      </c>
      <c r="BP6" s="76">
        <f t="shared" ref="BP6:BY6" si="6">IF(BP7="",NA(),BP7)</f>
        <v>46.28</v>
      </c>
      <c r="BQ6" s="76">
        <f t="shared" si="6"/>
        <v>39.04</v>
      </c>
      <c r="BR6" s="76">
        <f t="shared" si="6"/>
        <v>51.17</v>
      </c>
      <c r="BS6" s="76">
        <f t="shared" si="6"/>
        <v>42.59</v>
      </c>
      <c r="BT6" s="76">
        <f t="shared" si="6"/>
        <v>32.68</v>
      </c>
      <c r="BU6" s="76">
        <f t="shared" si="6"/>
        <v>58.52</v>
      </c>
      <c r="BV6" s="76">
        <f t="shared" si="6"/>
        <v>59.22</v>
      </c>
      <c r="BW6" s="76">
        <f t="shared" si="6"/>
        <v>58.79</v>
      </c>
      <c r="BX6" s="76">
        <f t="shared" si="6"/>
        <v>58.41</v>
      </c>
      <c r="BY6" s="76">
        <f t="shared" si="6"/>
        <v>58.27</v>
      </c>
      <c r="BZ6" s="70" t="str">
        <f>IF(BZ7="","",IF(BZ7="-","【-】","【"&amp;SUBSTITUTE(TEXT(BZ7,"#,##0.00"),"-","△")&amp;"】"))</f>
        <v>【54.59】</v>
      </c>
      <c r="CA6" s="76">
        <f t="shared" ref="CA6:CJ6" si="7">IF(CA7="",NA(),CA7)</f>
        <v>238.89</v>
      </c>
      <c r="CB6" s="76">
        <f t="shared" si="7"/>
        <v>291.89999999999998</v>
      </c>
      <c r="CC6" s="76">
        <f t="shared" si="7"/>
        <v>261.11</v>
      </c>
      <c r="CD6" s="76">
        <f t="shared" si="7"/>
        <v>295.2</v>
      </c>
      <c r="CE6" s="76">
        <f t="shared" si="7"/>
        <v>384.66</v>
      </c>
      <c r="CF6" s="76">
        <f t="shared" si="7"/>
        <v>296.3</v>
      </c>
      <c r="CG6" s="76">
        <f t="shared" si="7"/>
        <v>292.89999999999998</v>
      </c>
      <c r="CH6" s="76">
        <f t="shared" si="7"/>
        <v>298.25</v>
      </c>
      <c r="CI6" s="76">
        <f t="shared" si="7"/>
        <v>303.27999999999997</v>
      </c>
      <c r="CJ6" s="76">
        <f t="shared" si="7"/>
        <v>303.81</v>
      </c>
      <c r="CK6" s="70" t="str">
        <f>IF(CK7="","",IF(CK7="-","【-】","【"&amp;SUBSTITUTE(TEXT(CK7,"#,##0.00"),"-","△")&amp;"】"))</f>
        <v>【301.20】</v>
      </c>
      <c r="CL6" s="76">
        <f t="shared" ref="CL6:CU6" si="8">IF(CL7="",NA(),CL7)</f>
        <v>54.36</v>
      </c>
      <c r="CM6" s="76">
        <f t="shared" si="8"/>
        <v>50.96</v>
      </c>
      <c r="CN6" s="76">
        <f t="shared" si="8"/>
        <v>51.61</v>
      </c>
      <c r="CO6" s="76">
        <f t="shared" si="8"/>
        <v>53.18</v>
      </c>
      <c r="CP6" s="76">
        <f t="shared" si="8"/>
        <v>52.23</v>
      </c>
      <c r="CQ6" s="76">
        <f t="shared" si="8"/>
        <v>57.3</v>
      </c>
      <c r="CR6" s="76">
        <f t="shared" si="8"/>
        <v>56.76</v>
      </c>
      <c r="CS6" s="76">
        <f t="shared" si="8"/>
        <v>56.04</v>
      </c>
      <c r="CT6" s="76">
        <f t="shared" si="8"/>
        <v>58.52</v>
      </c>
      <c r="CU6" s="76">
        <f t="shared" si="8"/>
        <v>58.88</v>
      </c>
      <c r="CV6" s="70" t="str">
        <f>IF(CV7="","",IF(CV7="-","【-】","【"&amp;SUBSTITUTE(TEXT(CV7,"#,##0.00"),"-","△")&amp;"】"))</f>
        <v>【56.42】</v>
      </c>
      <c r="CW6" s="76">
        <f t="shared" ref="CW6:DF6" si="9">IF(CW7="",NA(),CW7)</f>
        <v>73.83</v>
      </c>
      <c r="CX6" s="76">
        <f t="shared" si="9"/>
        <v>70.489999999999995</v>
      </c>
      <c r="CY6" s="76">
        <f t="shared" si="9"/>
        <v>66.319999999999993</v>
      </c>
      <c r="CZ6" s="76">
        <f t="shared" si="9"/>
        <v>61.6</v>
      </c>
      <c r="DA6" s="76">
        <f t="shared" si="9"/>
        <v>62.41</v>
      </c>
      <c r="DB6" s="76">
        <f t="shared" si="9"/>
        <v>72.42</v>
      </c>
      <c r="DC6" s="76">
        <f t="shared" si="9"/>
        <v>73.069999999999993</v>
      </c>
      <c r="DD6" s="76">
        <f t="shared" si="9"/>
        <v>72.78</v>
      </c>
      <c r="DE6" s="76">
        <f t="shared" si="9"/>
        <v>71.33</v>
      </c>
      <c r="DF6" s="76">
        <f t="shared" si="9"/>
        <v>71.150000000000006</v>
      </c>
      <c r="DG6" s="70" t="str">
        <f>IF(DG7="","",IF(DG7="-","【-】","【"&amp;SUBSTITUTE(TEXT(DG7,"#,##0.00"),"-","△")&amp;"】"))</f>
        <v>【71.01】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0.37</v>
      </c>
      <c r="EE6" s="76">
        <f t="shared" si="12"/>
        <v>0.72</v>
      </c>
      <c r="EF6" s="76">
        <f t="shared" si="12"/>
        <v>0.72</v>
      </c>
      <c r="EG6" s="76">
        <f t="shared" si="12"/>
        <v>0.62</v>
      </c>
      <c r="EH6" s="76">
        <f t="shared" si="12"/>
        <v>0.24</v>
      </c>
      <c r="EI6" s="76">
        <f t="shared" si="12"/>
        <v>0.72</v>
      </c>
      <c r="EJ6" s="76">
        <f t="shared" si="12"/>
        <v>0.53</v>
      </c>
      <c r="EK6" s="76">
        <f t="shared" si="12"/>
        <v>0.71</v>
      </c>
      <c r="EL6" s="76">
        <f t="shared" si="12"/>
        <v>0.72</v>
      </c>
      <c r="EM6" s="76">
        <f t="shared" si="12"/>
        <v>0.71</v>
      </c>
      <c r="EN6" s="70" t="str">
        <f>IF(EN7="","",IF(EN7="-","【-】","【"&amp;SUBSTITUTE(TEXT(EN7,"#,##0.00"),"-","△")&amp;"】"))</f>
        <v>【0.58】</v>
      </c>
    </row>
    <row r="7" spans="1:144" s="54" customFormat="1">
      <c r="A7" s="55"/>
      <c r="B7" s="61">
        <v>2021</v>
      </c>
      <c r="C7" s="61">
        <v>15750</v>
      </c>
      <c r="D7" s="61">
        <v>47</v>
      </c>
      <c r="E7" s="61">
        <v>1</v>
      </c>
      <c r="F7" s="61">
        <v>0</v>
      </c>
      <c r="G7" s="61">
        <v>0</v>
      </c>
      <c r="H7" s="61" t="s">
        <v>95</v>
      </c>
      <c r="I7" s="61" t="s">
        <v>96</v>
      </c>
      <c r="J7" s="61" t="s">
        <v>97</v>
      </c>
      <c r="K7" s="61" t="s">
        <v>98</v>
      </c>
      <c r="L7" s="61" t="s">
        <v>100</v>
      </c>
      <c r="M7" s="61" t="s">
        <v>13</v>
      </c>
      <c r="N7" s="71" t="s">
        <v>42</v>
      </c>
      <c r="O7" s="71" t="s">
        <v>101</v>
      </c>
      <c r="P7" s="71">
        <v>97.05</v>
      </c>
      <c r="Q7" s="71">
        <v>2750</v>
      </c>
      <c r="R7" s="71">
        <v>2392</v>
      </c>
      <c r="S7" s="71">
        <v>205.01</v>
      </c>
      <c r="T7" s="71">
        <v>11.67</v>
      </c>
      <c r="U7" s="71">
        <v>2306</v>
      </c>
      <c r="V7" s="71">
        <v>28.38</v>
      </c>
      <c r="W7" s="71">
        <v>81.25</v>
      </c>
      <c r="X7" s="71">
        <v>55.76</v>
      </c>
      <c r="Y7" s="71">
        <v>58.14</v>
      </c>
      <c r="Z7" s="71">
        <v>51.21</v>
      </c>
      <c r="AA7" s="71">
        <v>53.27</v>
      </c>
      <c r="AB7" s="71">
        <v>60.85</v>
      </c>
      <c r="AC7" s="71">
        <v>78.510000000000005</v>
      </c>
      <c r="AD7" s="71">
        <v>77.91</v>
      </c>
      <c r="AE7" s="71">
        <v>79.099999999999994</v>
      </c>
      <c r="AF7" s="71">
        <v>79.33</v>
      </c>
      <c r="AG7" s="71">
        <v>73.540000000000006</v>
      </c>
      <c r="AH7" s="71">
        <v>73.42</v>
      </c>
      <c r="AI7" s="71"/>
      <c r="AJ7" s="71"/>
      <c r="AK7" s="71"/>
      <c r="AL7" s="71"/>
      <c r="AM7" s="71"/>
      <c r="AN7" s="71"/>
      <c r="AO7" s="71"/>
      <c r="AP7" s="71"/>
      <c r="AQ7" s="71"/>
      <c r="AR7" s="71"/>
      <c r="AS7" s="71"/>
      <c r="AT7" s="71"/>
      <c r="AU7" s="71"/>
      <c r="AV7" s="71"/>
      <c r="AW7" s="71"/>
      <c r="AX7" s="71"/>
      <c r="AY7" s="71"/>
      <c r="AZ7" s="71"/>
      <c r="BA7" s="71"/>
      <c r="BB7" s="71"/>
      <c r="BC7" s="71"/>
      <c r="BD7" s="71"/>
      <c r="BE7" s="71">
        <v>1149.98</v>
      </c>
      <c r="BF7" s="71">
        <v>1270.75</v>
      </c>
      <c r="BG7" s="71">
        <v>1242.3800000000001</v>
      </c>
      <c r="BH7" s="71">
        <v>1491.07</v>
      </c>
      <c r="BI7" s="71">
        <v>1783.93</v>
      </c>
      <c r="BJ7" s="71">
        <v>1061.58</v>
      </c>
      <c r="BK7" s="71">
        <v>1007.7</v>
      </c>
      <c r="BL7" s="71">
        <v>1018.52</v>
      </c>
      <c r="BM7" s="71">
        <v>949.61</v>
      </c>
      <c r="BN7" s="71">
        <v>918.84</v>
      </c>
      <c r="BO7" s="71">
        <v>940.88</v>
      </c>
      <c r="BP7" s="71">
        <v>46.28</v>
      </c>
      <c r="BQ7" s="71">
        <v>39.04</v>
      </c>
      <c r="BR7" s="71">
        <v>51.17</v>
      </c>
      <c r="BS7" s="71">
        <v>42.59</v>
      </c>
      <c r="BT7" s="71">
        <v>32.68</v>
      </c>
      <c r="BU7" s="71">
        <v>58.52</v>
      </c>
      <c r="BV7" s="71">
        <v>59.22</v>
      </c>
      <c r="BW7" s="71">
        <v>58.79</v>
      </c>
      <c r="BX7" s="71">
        <v>58.41</v>
      </c>
      <c r="BY7" s="71">
        <v>58.27</v>
      </c>
      <c r="BZ7" s="71">
        <v>54.59</v>
      </c>
      <c r="CA7" s="71">
        <v>238.89</v>
      </c>
      <c r="CB7" s="71">
        <v>291.89999999999998</v>
      </c>
      <c r="CC7" s="71">
        <v>261.11</v>
      </c>
      <c r="CD7" s="71">
        <v>295.2</v>
      </c>
      <c r="CE7" s="71">
        <v>384.66</v>
      </c>
      <c r="CF7" s="71">
        <v>296.3</v>
      </c>
      <c r="CG7" s="71">
        <v>292.89999999999998</v>
      </c>
      <c r="CH7" s="71">
        <v>298.25</v>
      </c>
      <c r="CI7" s="71">
        <v>303.27999999999997</v>
      </c>
      <c r="CJ7" s="71">
        <v>303.81</v>
      </c>
      <c r="CK7" s="71">
        <v>301.2</v>
      </c>
      <c r="CL7" s="71">
        <v>54.36</v>
      </c>
      <c r="CM7" s="71">
        <v>50.96</v>
      </c>
      <c r="CN7" s="71">
        <v>51.61</v>
      </c>
      <c r="CO7" s="71">
        <v>53.18</v>
      </c>
      <c r="CP7" s="71">
        <v>52.23</v>
      </c>
      <c r="CQ7" s="71">
        <v>57.3</v>
      </c>
      <c r="CR7" s="71">
        <v>56.76</v>
      </c>
      <c r="CS7" s="71">
        <v>56.04</v>
      </c>
      <c r="CT7" s="71">
        <v>58.52</v>
      </c>
      <c r="CU7" s="71">
        <v>58.88</v>
      </c>
      <c r="CV7" s="71">
        <v>56.42</v>
      </c>
      <c r="CW7" s="71">
        <v>73.83</v>
      </c>
      <c r="CX7" s="71">
        <v>70.489999999999995</v>
      </c>
      <c r="CY7" s="71">
        <v>66.319999999999993</v>
      </c>
      <c r="CZ7" s="71">
        <v>61.6</v>
      </c>
      <c r="DA7" s="71">
        <v>62.41</v>
      </c>
      <c r="DB7" s="71">
        <v>72.42</v>
      </c>
      <c r="DC7" s="71">
        <v>73.069999999999993</v>
      </c>
      <c r="DD7" s="71">
        <v>72.78</v>
      </c>
      <c r="DE7" s="71">
        <v>71.33</v>
      </c>
      <c r="DF7" s="71">
        <v>71.150000000000006</v>
      </c>
      <c r="DG7" s="71">
        <v>71.010000000000005</v>
      </c>
      <c r="DH7" s="71"/>
      <c r="DI7" s="71"/>
      <c r="DJ7" s="71"/>
      <c r="DK7" s="71"/>
      <c r="DL7" s="71"/>
      <c r="DM7" s="71"/>
      <c r="DN7" s="71"/>
      <c r="DO7" s="71"/>
      <c r="DP7" s="71"/>
      <c r="DQ7" s="71"/>
      <c r="DR7" s="71"/>
      <c r="DS7" s="71"/>
      <c r="DT7" s="71"/>
      <c r="DU7" s="71"/>
      <c r="DV7" s="71"/>
      <c r="DW7" s="71"/>
      <c r="DX7" s="71"/>
      <c r="DY7" s="71"/>
      <c r="DZ7" s="71"/>
      <c r="EA7" s="71"/>
      <c r="EB7" s="71"/>
      <c r="EC7" s="71"/>
      <c r="ED7" s="71">
        <v>0.37</v>
      </c>
      <c r="EE7" s="71">
        <v>0.72</v>
      </c>
      <c r="EF7" s="71">
        <v>0.72</v>
      </c>
      <c r="EG7" s="71">
        <v>0.62</v>
      </c>
      <c r="EH7" s="71">
        <v>0.24</v>
      </c>
      <c r="EI7" s="71">
        <v>0.72</v>
      </c>
      <c r="EJ7" s="71">
        <v>0.53</v>
      </c>
      <c r="EK7" s="71">
        <v>0.71</v>
      </c>
      <c r="EL7" s="71">
        <v>0.72</v>
      </c>
      <c r="EM7" s="71">
        <v>0.71</v>
      </c>
      <c r="EN7" s="71">
        <v>0.57999999999999996</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102</v>
      </c>
      <c r="C9" s="56" t="s">
        <v>103</v>
      </c>
      <c r="D9" s="56" t="s">
        <v>104</v>
      </c>
      <c r="E9" s="56" t="s">
        <v>105</v>
      </c>
      <c r="F9" s="56" t="s">
        <v>106</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56</v>
      </c>
      <c r="B10" s="62">
        <f>DATEVALUE($B7+12-B11&amp;"/1/"&amp;B12)</f>
        <v>47119</v>
      </c>
      <c r="C10" s="62">
        <f>DATEVALUE($B7+12-C11&amp;"/1/"&amp;C12)</f>
        <v>47484</v>
      </c>
      <c r="D10" s="63">
        <f>DATEVALUE($B7+12-D11&amp;"/1/"&amp;D12)</f>
        <v>47849</v>
      </c>
      <c r="E10" s="63">
        <f>DATEVALUE($B7+12-E11&amp;"/1/"&amp;E12)</f>
        <v>48215</v>
      </c>
      <c r="F10" s="63">
        <f>DATEVALUE($B7+12-F11&amp;"/1/"&amp;F12)</f>
        <v>48582</v>
      </c>
    </row>
    <row r="11" spans="1:144">
      <c r="B11">
        <v>4</v>
      </c>
      <c r="C11">
        <v>3</v>
      </c>
      <c r="D11">
        <v>2</v>
      </c>
      <c r="E11">
        <v>1</v>
      </c>
      <c r="F11">
        <v>0</v>
      </c>
      <c r="G11" t="s">
        <v>107</v>
      </c>
    </row>
    <row r="12" spans="1:144">
      <c r="B12">
        <v>1</v>
      </c>
      <c r="C12">
        <v>1</v>
      </c>
      <c r="D12">
        <v>1</v>
      </c>
      <c r="E12">
        <v>2</v>
      </c>
      <c r="F12">
        <v>3</v>
      </c>
      <c r="G12" t="s">
        <v>108</v>
      </c>
    </row>
    <row r="13" spans="1:144">
      <c r="B13" t="s">
        <v>109</v>
      </c>
      <c r="C13" t="s">
        <v>109</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建設課５</cp:lastModifiedBy>
  <dcterms:created xsi:type="dcterms:W3CDTF">2022-12-01T01:08:32Z</dcterms:created>
  <dcterms:modified xsi:type="dcterms:W3CDTF">2023-01-20T01:44:21Z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2023-01-20T01:44:21Z</vt:filetime>
  </property>
</Properties>
</file>